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Volumes/Work/PERSONAL/VITAL STRATEGIES/VS REPORT TOOLKIT /revisotraduovsreporttoolkit/WORKBOOK/"/>
    </mc:Choice>
  </mc:AlternateContent>
  <xr:revisionPtr revIDLastSave="0" documentId="13_ncr:1_{2D8A1CE1-E3E6-BB49-8F30-9F78AE58B3F1}" xr6:coauthVersionLast="36" xr6:coauthVersionMax="47" xr10:uidLastSave="{00000000-0000-0000-0000-000000000000}"/>
  <bookViews>
    <workbookView xWindow="19380" yWindow="440" windowWidth="19020" windowHeight="21060" xr2:uid="{00000000-000D-0000-FFFF-FFFF00000000}"/>
  </bookViews>
  <sheets>
    <sheet name="Indíce" sheetId="29" r:id="rId1"/>
    <sheet name="Aba.Lista.Nascimento" sheetId="2" r:id="rId2"/>
    <sheet name="Aba.Lista.Morte" sheetId="3" r:id="rId3"/>
    <sheet name="Aba.Lista.Casam." sheetId="4" r:id="rId4"/>
    <sheet name="Aba.Lista.Divorc." sheetId="5" r:id="rId5"/>
    <sheet name="Indic.Resumid." sheetId="6" r:id="rId6"/>
    <sheet name="F3.1" sheetId="7" r:id="rId7"/>
    <sheet name="T3.10" sheetId="8" r:id="rId8"/>
    <sheet name="T3.11" sheetId="9" r:id="rId9"/>
    <sheet name="F4.1" sheetId="10" r:id="rId10"/>
    <sheet name="F4.2" sheetId="11" r:id="rId11"/>
    <sheet name="F4.3" sheetId="12" r:id="rId12"/>
    <sheet name="F4.4" sheetId="13" r:id="rId13"/>
    <sheet name="F4.5" sheetId="14" r:id="rId14"/>
    <sheet name="F5.1" sheetId="15" r:id="rId15"/>
    <sheet name="F5.2" sheetId="16" r:id="rId16"/>
    <sheet name="F5.3" sheetId="17" r:id="rId17"/>
    <sheet name="F5.4" sheetId="18" r:id="rId18"/>
    <sheet name="F5.5" sheetId="19" r:id="rId19"/>
    <sheet name="Idade Padrão" sheetId="20" r:id="rId20"/>
    <sheet name="F6.1" sheetId="21" r:id="rId21"/>
    <sheet name="F6.2" sheetId="22" r:id="rId22"/>
    <sheet name="F7.1" sheetId="23" r:id="rId23"/>
    <sheet name="F7.2" sheetId="24" r:id="rId24"/>
    <sheet name="F7.3" sheetId="25" r:id="rId25"/>
    <sheet name="F7.4" sheetId="26" r:id="rId26"/>
    <sheet name="F7.5" sheetId="27" r:id="rId27"/>
    <sheet name="F7.6" sheetId="28" r:id="rId28"/>
  </sheets>
  <calcPr calcId="181029"/>
  <extLst>
    <ext uri="GoogleSheetsCustomDataVersion1">
      <go:sheetsCustomData xmlns:go="http://customooxmlschemas.google.com/" r:id="rId32" roundtripDataSignature="AMtx7mjFWmW/M7dsXVQFW0jmZR6ngzPmrA=="/>
    </ext>
  </extLst>
</workbook>
</file>

<file path=xl/calcChain.xml><?xml version="1.0" encoding="utf-8"?>
<calcChain xmlns="http://schemas.openxmlformats.org/spreadsheetml/2006/main">
  <c r="E22" i="27" l="1"/>
  <c r="D22" i="27"/>
  <c r="C22" i="27"/>
  <c r="B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D16" i="25"/>
  <c r="D15" i="25"/>
  <c r="D14" i="25"/>
  <c r="D13" i="25"/>
  <c r="D12" i="25"/>
  <c r="D11" i="25"/>
  <c r="D10" i="25"/>
  <c r="D9" i="25"/>
  <c r="D8" i="25"/>
  <c r="D7" i="25"/>
  <c r="D16" i="23"/>
  <c r="D15" i="23"/>
  <c r="D14" i="23"/>
  <c r="D13" i="23"/>
  <c r="D12" i="23"/>
  <c r="D11" i="23"/>
  <c r="D10" i="23"/>
  <c r="D9" i="23"/>
  <c r="D8" i="23"/>
  <c r="D7" i="23"/>
  <c r="E8" i="21"/>
  <c r="F49" i="20"/>
  <c r="D49" i="20"/>
  <c r="B49" i="20"/>
  <c r="C48" i="20" s="1"/>
  <c r="E48" i="20"/>
  <c r="G48" i="20" s="1"/>
  <c r="E47" i="20"/>
  <c r="G47" i="20" s="1"/>
  <c r="E46" i="20"/>
  <c r="G46" i="20" s="1"/>
  <c r="E45" i="20"/>
  <c r="G45" i="20" s="1"/>
  <c r="E44" i="20"/>
  <c r="G44" i="20" s="1"/>
  <c r="E43" i="20"/>
  <c r="G43" i="20" s="1"/>
  <c r="G42" i="20"/>
  <c r="E42" i="20"/>
  <c r="E41" i="20"/>
  <c r="G41" i="20" s="1"/>
  <c r="E40" i="20"/>
  <c r="G40" i="20" s="1"/>
  <c r="E39" i="20"/>
  <c r="G39" i="20" s="1"/>
  <c r="G38" i="20"/>
  <c r="E38" i="20"/>
  <c r="E37" i="20"/>
  <c r="G37" i="20" s="1"/>
  <c r="E36" i="20"/>
  <c r="G36" i="20" s="1"/>
  <c r="E35" i="20"/>
  <c r="G35" i="20" s="1"/>
  <c r="E34" i="20"/>
  <c r="G34" i="20" s="1"/>
  <c r="E33" i="20"/>
  <c r="G33" i="20" s="1"/>
  <c r="E32" i="20"/>
  <c r="G32" i="20" s="1"/>
  <c r="E31" i="20"/>
  <c r="B25" i="20"/>
  <c r="C23" i="20" s="1"/>
  <c r="H74" i="19"/>
  <c r="E74" i="19"/>
  <c r="E73" i="19"/>
  <c r="G73" i="19" s="1"/>
  <c r="E72" i="19"/>
  <c r="G72" i="19" s="1"/>
  <c r="E71" i="19"/>
  <c r="G71" i="19" s="1"/>
  <c r="E70" i="19"/>
  <c r="G70" i="19" s="1"/>
  <c r="E69" i="19"/>
  <c r="G69" i="19" s="1"/>
  <c r="E68" i="19"/>
  <c r="G68" i="19" s="1"/>
  <c r="E67" i="19"/>
  <c r="G67" i="19" s="1"/>
  <c r="E66" i="19"/>
  <c r="G66" i="19" s="1"/>
  <c r="E65" i="19"/>
  <c r="G65" i="19" s="1"/>
  <c r="E64" i="19"/>
  <c r="G64" i="19" s="1"/>
  <c r="E63" i="19"/>
  <c r="G63" i="19" s="1"/>
  <c r="E62" i="19"/>
  <c r="G62" i="19" s="1"/>
  <c r="H62" i="19" s="1"/>
  <c r="E61" i="19"/>
  <c r="G61" i="19" s="1"/>
  <c r="E60" i="19"/>
  <c r="G60" i="19" s="1"/>
  <c r="E59" i="19"/>
  <c r="G59" i="19" s="1"/>
  <c r="H59" i="19" s="1"/>
  <c r="E58" i="19"/>
  <c r="G58" i="19" s="1"/>
  <c r="E57" i="19"/>
  <c r="G57" i="19" s="1"/>
  <c r="E56" i="19"/>
  <c r="G56" i="19" s="1"/>
  <c r="H56" i="19" s="1"/>
  <c r="I57" i="19" s="1"/>
  <c r="H51" i="19"/>
  <c r="E51" i="19"/>
  <c r="E50" i="19"/>
  <c r="G50" i="19" s="1"/>
  <c r="H50" i="19" s="1"/>
  <c r="E49" i="19"/>
  <c r="G49" i="19" s="1"/>
  <c r="E48" i="19"/>
  <c r="G48" i="19" s="1"/>
  <c r="E47" i="19"/>
  <c r="G47" i="19" s="1"/>
  <c r="H47" i="19" s="1"/>
  <c r="E46" i="19"/>
  <c r="G46" i="19" s="1"/>
  <c r="E45" i="19"/>
  <c r="G45" i="19" s="1"/>
  <c r="E44" i="19"/>
  <c r="G44" i="19" s="1"/>
  <c r="H44" i="19" s="1"/>
  <c r="E43" i="19"/>
  <c r="G43" i="19" s="1"/>
  <c r="E42" i="19"/>
  <c r="G42" i="19" s="1"/>
  <c r="E41" i="19"/>
  <c r="G41" i="19" s="1"/>
  <c r="H41" i="19" s="1"/>
  <c r="E40" i="19"/>
  <c r="G40" i="19" s="1"/>
  <c r="E39" i="19"/>
  <c r="G39" i="19" s="1"/>
  <c r="E38" i="19"/>
  <c r="G38" i="19" s="1"/>
  <c r="H38" i="19" s="1"/>
  <c r="E37" i="19"/>
  <c r="G37" i="19" s="1"/>
  <c r="E36" i="19"/>
  <c r="G36" i="19" s="1"/>
  <c r="E35" i="19"/>
  <c r="G35" i="19" s="1"/>
  <c r="H35" i="19" s="1"/>
  <c r="E34" i="19"/>
  <c r="G34" i="19" s="1"/>
  <c r="E33" i="19"/>
  <c r="G33" i="19" s="1"/>
  <c r="J33" i="19" s="1"/>
  <c r="H26" i="19"/>
  <c r="E26" i="19"/>
  <c r="E25" i="19"/>
  <c r="G25" i="19" s="1"/>
  <c r="E24" i="19"/>
  <c r="G24" i="19" s="1"/>
  <c r="E23" i="19"/>
  <c r="G23" i="19" s="1"/>
  <c r="H23" i="19" s="1"/>
  <c r="E22" i="19"/>
  <c r="G22" i="19" s="1"/>
  <c r="E21" i="19"/>
  <c r="G21" i="19" s="1"/>
  <c r="E20" i="19"/>
  <c r="G20" i="19" s="1"/>
  <c r="H20" i="19" s="1"/>
  <c r="E19" i="19"/>
  <c r="G19" i="19" s="1"/>
  <c r="E18" i="19"/>
  <c r="G18" i="19" s="1"/>
  <c r="E17" i="19"/>
  <c r="G17" i="19" s="1"/>
  <c r="H17" i="19" s="1"/>
  <c r="E16" i="19"/>
  <c r="G16" i="19" s="1"/>
  <c r="E15" i="19"/>
  <c r="G15" i="19" s="1"/>
  <c r="E14" i="19"/>
  <c r="G14" i="19" s="1"/>
  <c r="H14" i="19" s="1"/>
  <c r="E13" i="19"/>
  <c r="G13" i="19" s="1"/>
  <c r="E12" i="19"/>
  <c r="G12" i="19" s="1"/>
  <c r="E11" i="19"/>
  <c r="G11" i="19" s="1"/>
  <c r="H11" i="19" s="1"/>
  <c r="E10" i="19"/>
  <c r="G10" i="19" s="1"/>
  <c r="E9" i="19"/>
  <c r="G9" i="19" s="1"/>
  <c r="E8" i="19"/>
  <c r="G8" i="19" s="1"/>
  <c r="J8" i="19" s="1"/>
  <c r="K25" i="18"/>
  <c r="J25" i="18"/>
  <c r="K24" i="18"/>
  <c r="J24" i="18"/>
  <c r="K23" i="18"/>
  <c r="J23" i="18"/>
  <c r="K22" i="18"/>
  <c r="J22" i="18"/>
  <c r="K21" i="18"/>
  <c r="J21" i="18"/>
  <c r="K20" i="18"/>
  <c r="J20" i="18"/>
  <c r="K19" i="18"/>
  <c r="J19" i="18"/>
  <c r="K18" i="18"/>
  <c r="J18" i="18"/>
  <c r="K17" i="18"/>
  <c r="J17" i="18"/>
  <c r="K16" i="18"/>
  <c r="J16" i="18"/>
  <c r="K15" i="18"/>
  <c r="J15" i="18"/>
  <c r="K14" i="18"/>
  <c r="J14" i="18"/>
  <c r="K13" i="18"/>
  <c r="J13" i="18"/>
  <c r="K12" i="18"/>
  <c r="J12" i="18"/>
  <c r="K11" i="18"/>
  <c r="J11" i="18"/>
  <c r="K10" i="18"/>
  <c r="J10" i="18"/>
  <c r="K9" i="18"/>
  <c r="J9" i="18"/>
  <c r="K8" i="18"/>
  <c r="J8" i="18"/>
  <c r="C26" i="16"/>
  <c r="E16" i="16" s="1"/>
  <c r="B26" i="16"/>
  <c r="D21" i="16" s="1"/>
  <c r="L51" i="9"/>
  <c r="K51" i="9"/>
  <c r="B42" i="9"/>
  <c r="L27" i="9"/>
  <c r="N33" i="9" s="1"/>
  <c r="K27" i="9"/>
  <c r="M44" i="9" s="1"/>
  <c r="O44" i="9" s="1"/>
  <c r="B18" i="9"/>
  <c r="C38" i="9" s="1"/>
  <c r="D38" i="9" s="1"/>
  <c r="G18" i="8"/>
  <c r="D18" i="8"/>
  <c r="G17" i="8"/>
  <c r="D17" i="8"/>
  <c r="G16" i="8"/>
  <c r="D16" i="8"/>
  <c r="G15" i="8"/>
  <c r="G19" i="8" s="1"/>
  <c r="D15" i="8"/>
  <c r="D19" i="8" s="1"/>
  <c r="E10" i="8"/>
  <c r="B10" i="8"/>
  <c r="G9" i="8"/>
  <c r="D9" i="8"/>
  <c r="G8" i="8"/>
  <c r="D8" i="8"/>
  <c r="G7" i="8"/>
  <c r="D7" i="8"/>
  <c r="G6" i="8"/>
  <c r="D6" i="8"/>
  <c r="E36" i="7"/>
  <c r="E35" i="7"/>
  <c r="B54" i="6"/>
  <c r="J48" i="6"/>
  <c r="F48" i="6"/>
  <c r="B48" i="6"/>
  <c r="F42" i="6"/>
  <c r="B42" i="6"/>
  <c r="N32" i="6"/>
  <c r="J32" i="6"/>
  <c r="F32" i="6"/>
  <c r="B32" i="6"/>
  <c r="N27" i="6"/>
  <c r="J27" i="6"/>
  <c r="F27" i="6"/>
  <c r="B27" i="6"/>
  <c r="F21" i="6"/>
  <c r="B21" i="6"/>
  <c r="J15" i="6"/>
  <c r="F15" i="6"/>
  <c r="B15" i="6"/>
  <c r="J9" i="6"/>
  <c r="F9" i="6"/>
  <c r="B9" i="6"/>
  <c r="E17" i="16" l="1"/>
  <c r="E19" i="16"/>
  <c r="E23" i="16"/>
  <c r="D24" i="16"/>
  <c r="D25" i="16"/>
  <c r="E25" i="16"/>
  <c r="E12" i="16"/>
  <c r="D13" i="16"/>
  <c r="E11" i="16"/>
  <c r="E13" i="16"/>
  <c r="C24" i="20"/>
  <c r="C39" i="20"/>
  <c r="D12" i="16"/>
  <c r="E24" i="16"/>
  <c r="D17" i="16"/>
  <c r="C34" i="20"/>
  <c r="F22" i="27"/>
  <c r="G22" i="27"/>
  <c r="C36" i="9"/>
  <c r="D36" i="9" s="1"/>
  <c r="D18" i="16"/>
  <c r="C44" i="20"/>
  <c r="E18" i="16"/>
  <c r="D19" i="16"/>
  <c r="C18" i="20"/>
  <c r="D10" i="16"/>
  <c r="C19" i="20"/>
  <c r="D9" i="16"/>
  <c r="G10" i="8"/>
  <c r="D11" i="16"/>
  <c r="C20" i="20"/>
  <c r="D8" i="16"/>
  <c r="B36" i="6"/>
  <c r="C35" i="20"/>
  <c r="C7" i="20"/>
  <c r="C12" i="20"/>
  <c r="C46" i="20"/>
  <c r="E14" i="16"/>
  <c r="N11" i="9"/>
  <c r="P11" i="9" s="1"/>
  <c r="E21" i="16"/>
  <c r="C14" i="20"/>
  <c r="C37" i="20"/>
  <c r="C42" i="20"/>
  <c r="N15" i="9"/>
  <c r="P15" i="9" s="1"/>
  <c r="E9" i="16"/>
  <c r="E15" i="16"/>
  <c r="D22" i="16"/>
  <c r="C15" i="20"/>
  <c r="C47" i="20"/>
  <c r="C40" i="20"/>
  <c r="C45" i="20"/>
  <c r="C8" i="20"/>
  <c r="C31" i="20"/>
  <c r="C36" i="20"/>
  <c r="D14" i="16"/>
  <c r="D20" i="16"/>
  <c r="C41" i="20"/>
  <c r="E8" i="16"/>
  <c r="E20" i="16"/>
  <c r="C13" i="20"/>
  <c r="C32" i="20"/>
  <c r="D15" i="16"/>
  <c r="D16" i="16"/>
  <c r="E22" i="16"/>
  <c r="C16" i="20"/>
  <c r="C33" i="20"/>
  <c r="C38" i="20"/>
  <c r="M20" i="9"/>
  <c r="O20" i="9" s="1"/>
  <c r="E10" i="16"/>
  <c r="D23" i="16"/>
  <c r="C17" i="20"/>
  <c r="C43" i="20"/>
  <c r="H49" i="19"/>
  <c r="H40" i="19"/>
  <c r="H13" i="19"/>
  <c r="H16" i="19"/>
  <c r="H25" i="19"/>
  <c r="H37" i="19"/>
  <c r="H43" i="19"/>
  <c r="H22" i="19"/>
  <c r="H10" i="19"/>
  <c r="H19" i="19"/>
  <c r="P33" i="9"/>
  <c r="H34" i="19"/>
  <c r="H46" i="19"/>
  <c r="H66" i="19"/>
  <c r="H15" i="19"/>
  <c r="H45" i="19"/>
  <c r="N20" i="9"/>
  <c r="P20" i="9" s="1"/>
  <c r="H71" i="19"/>
  <c r="N37" i="9"/>
  <c r="P37" i="9" s="1"/>
  <c r="H21" i="19"/>
  <c r="H63" i="19"/>
  <c r="M22" i="9"/>
  <c r="O22" i="9" s="1"/>
  <c r="J56" i="19"/>
  <c r="K56" i="19" s="1"/>
  <c r="H60" i="19"/>
  <c r="C12" i="21"/>
  <c r="D12" i="21"/>
  <c r="B12" i="21"/>
  <c r="M9" i="9"/>
  <c r="M13" i="9"/>
  <c r="O13" i="9" s="1"/>
  <c r="H68" i="19"/>
  <c r="A12" i="21"/>
  <c r="M17" i="9"/>
  <c r="O17" i="9" s="1"/>
  <c r="M41" i="9"/>
  <c r="O41" i="9" s="1"/>
  <c r="M49" i="9"/>
  <c r="O49" i="9" s="1"/>
  <c r="M46" i="9"/>
  <c r="O46" i="9" s="1"/>
  <c r="M43" i="9"/>
  <c r="O43" i="9" s="1"/>
  <c r="M40" i="9"/>
  <c r="O40" i="9" s="1"/>
  <c r="M36" i="9"/>
  <c r="O36" i="9" s="1"/>
  <c r="M24" i="9"/>
  <c r="O24" i="9" s="1"/>
  <c r="M38" i="9"/>
  <c r="O38" i="9" s="1"/>
  <c r="M18" i="9"/>
  <c r="O18" i="9" s="1"/>
  <c r="M16" i="9"/>
  <c r="O16" i="9" s="1"/>
  <c r="M14" i="9"/>
  <c r="O14" i="9" s="1"/>
  <c r="M12" i="9"/>
  <c r="O12" i="9" s="1"/>
  <c r="M10" i="9"/>
  <c r="O10" i="9" s="1"/>
  <c r="M34" i="9"/>
  <c r="O34" i="9" s="1"/>
  <c r="M21" i="9"/>
  <c r="O21" i="9" s="1"/>
  <c r="M48" i="9"/>
  <c r="O48" i="9" s="1"/>
  <c r="M45" i="9"/>
  <c r="O45" i="9" s="1"/>
  <c r="M42" i="9"/>
  <c r="O42" i="9" s="1"/>
  <c r="N41" i="9"/>
  <c r="P41" i="9" s="1"/>
  <c r="N25" i="9"/>
  <c r="P25" i="9" s="1"/>
  <c r="N22" i="9"/>
  <c r="P22" i="9" s="1"/>
  <c r="N19" i="9"/>
  <c r="P19" i="9" s="1"/>
  <c r="N49" i="9"/>
  <c r="P49" i="9" s="1"/>
  <c r="N46" i="9"/>
  <c r="P46" i="9" s="1"/>
  <c r="N43" i="9"/>
  <c r="P43" i="9" s="1"/>
  <c r="N45" i="9"/>
  <c r="P45" i="9" s="1"/>
  <c r="N16" i="9"/>
  <c r="P16" i="9" s="1"/>
  <c r="N14" i="9"/>
  <c r="P14" i="9" s="1"/>
  <c r="N12" i="9"/>
  <c r="P12" i="9" s="1"/>
  <c r="N10" i="9"/>
  <c r="P10" i="9" s="1"/>
  <c r="N42" i="9"/>
  <c r="P42" i="9" s="1"/>
  <c r="N40" i="9"/>
  <c r="P40" i="9" s="1"/>
  <c r="N38" i="9"/>
  <c r="P38" i="9" s="1"/>
  <c r="N36" i="9"/>
  <c r="P36" i="9" s="1"/>
  <c r="N34" i="9"/>
  <c r="P34" i="9" s="1"/>
  <c r="N24" i="9"/>
  <c r="P24" i="9" s="1"/>
  <c r="N21" i="9"/>
  <c r="P21" i="9" s="1"/>
  <c r="N18" i="9"/>
  <c r="P18" i="9" s="1"/>
  <c r="N48" i="9"/>
  <c r="P48" i="9" s="1"/>
  <c r="H9" i="19"/>
  <c r="H24" i="19"/>
  <c r="H39" i="19"/>
  <c r="M33" i="9"/>
  <c r="H36" i="19"/>
  <c r="H67" i="19"/>
  <c r="N17" i="9"/>
  <c r="P17" i="9" s="1"/>
  <c r="H72" i="19"/>
  <c r="E49" i="20"/>
  <c r="G31" i="20"/>
  <c r="G49" i="20" s="1"/>
  <c r="N9" i="9"/>
  <c r="N13" i="9"/>
  <c r="P13" i="9" s="1"/>
  <c r="M23" i="9"/>
  <c r="O23" i="9" s="1"/>
  <c r="M39" i="9"/>
  <c r="O39" i="9" s="1"/>
  <c r="N44" i="9"/>
  <c r="P44" i="9" s="1"/>
  <c r="J57" i="19"/>
  <c r="H57" i="19"/>
  <c r="I58" i="19" s="1"/>
  <c r="H64" i="19"/>
  <c r="C15" i="9"/>
  <c r="D15" i="9" s="1"/>
  <c r="C13" i="9"/>
  <c r="D13" i="9" s="1"/>
  <c r="C11" i="9"/>
  <c r="D11" i="9" s="1"/>
  <c r="C9" i="9"/>
  <c r="D9" i="9" s="1"/>
  <c r="C39" i="9"/>
  <c r="D39" i="9" s="1"/>
  <c r="C37" i="9"/>
  <c r="D37" i="9" s="1"/>
  <c r="C35" i="9"/>
  <c r="D35" i="9" s="1"/>
  <c r="C33" i="9"/>
  <c r="D33" i="9" s="1"/>
  <c r="C8" i="9"/>
  <c r="C32" i="9"/>
  <c r="C16" i="9"/>
  <c r="D16" i="9" s="1"/>
  <c r="C14" i="9"/>
  <c r="D14" i="9" s="1"/>
  <c r="C12" i="9"/>
  <c r="D12" i="9" s="1"/>
  <c r="C10" i="9"/>
  <c r="D10" i="9" s="1"/>
  <c r="N23" i="9"/>
  <c r="P23" i="9" s="1"/>
  <c r="C34" i="9"/>
  <c r="D34" i="9" s="1"/>
  <c r="N39" i="9"/>
  <c r="P39" i="9" s="1"/>
  <c r="H73" i="19"/>
  <c r="M35" i="9"/>
  <c r="O35" i="9" s="1"/>
  <c r="H61" i="19"/>
  <c r="H65" i="19"/>
  <c r="H69" i="19"/>
  <c r="M37" i="9"/>
  <c r="O37" i="9" s="1"/>
  <c r="H18" i="19"/>
  <c r="D10" i="8"/>
  <c r="M19" i="9"/>
  <c r="O19" i="9" s="1"/>
  <c r="M25" i="9"/>
  <c r="O25" i="9" s="1"/>
  <c r="N35" i="9"/>
  <c r="P35" i="9" s="1"/>
  <c r="C40" i="9"/>
  <c r="D40" i="9" s="1"/>
  <c r="M47" i="9"/>
  <c r="O47" i="9" s="1"/>
  <c r="H8" i="19"/>
  <c r="I9" i="19" s="1"/>
  <c r="H58" i="19"/>
  <c r="H42" i="19"/>
  <c r="H12" i="19"/>
  <c r="M11" i="9"/>
  <c r="O11" i="9" s="1"/>
  <c r="M15" i="9"/>
  <c r="O15" i="9" s="1"/>
  <c r="N47" i="9"/>
  <c r="P47" i="9" s="1"/>
  <c r="H48" i="19"/>
  <c r="H70" i="19"/>
  <c r="H33" i="19"/>
  <c r="I34" i="19" s="1"/>
  <c r="C9" i="20"/>
  <c r="C21" i="20"/>
  <c r="C10" i="20"/>
  <c r="C22" i="20"/>
  <c r="C11" i="20"/>
  <c r="D26" i="16" l="1"/>
  <c r="E26" i="16"/>
  <c r="C49" i="20"/>
  <c r="E12" i="21"/>
  <c r="K57" i="19"/>
  <c r="I59" i="19"/>
  <c r="J58" i="19"/>
  <c r="C25" i="20"/>
  <c r="M51" i="9"/>
  <c r="O33" i="9"/>
  <c r="O51" i="9" s="1"/>
  <c r="C18" i="9"/>
  <c r="D8" i="9"/>
  <c r="D18" i="9" s="1"/>
  <c r="I35" i="19"/>
  <c r="K33" i="19"/>
  <c r="N27" i="9"/>
  <c r="P9" i="9"/>
  <c r="P27" i="9" s="1"/>
  <c r="D32" i="9"/>
  <c r="D42" i="9" s="1"/>
  <c r="C42" i="9"/>
  <c r="I10" i="19"/>
  <c r="K8" i="19"/>
  <c r="J34" i="19"/>
  <c r="M27" i="9"/>
  <c r="O9" i="9"/>
  <c r="O27" i="9" s="1"/>
  <c r="J9" i="19"/>
  <c r="P51" i="9"/>
  <c r="N51" i="9"/>
  <c r="I36" i="19" l="1"/>
  <c r="K35" i="19" s="1"/>
  <c r="K34" i="19"/>
  <c r="J35" i="19"/>
  <c r="K9" i="19"/>
  <c r="I11" i="19"/>
  <c r="J10" i="19"/>
  <c r="I60" i="19"/>
  <c r="J59" i="19"/>
  <c r="K58" i="19"/>
  <c r="I12" i="19" l="1"/>
  <c r="K11" i="19" s="1"/>
  <c r="J11" i="19"/>
  <c r="K10" i="19"/>
  <c r="I61" i="19"/>
  <c r="J60" i="19"/>
  <c r="K59" i="19"/>
  <c r="I37" i="19"/>
  <c r="J36" i="19"/>
  <c r="I38" i="19" l="1"/>
  <c r="K37" i="19" s="1"/>
  <c r="J37" i="19"/>
  <c r="K36" i="19"/>
  <c r="I62" i="19"/>
  <c r="J61" i="19"/>
  <c r="K60" i="19"/>
  <c r="I13" i="19"/>
  <c r="J12" i="19"/>
  <c r="I14" i="19" l="1"/>
  <c r="J13" i="19"/>
  <c r="I63" i="19"/>
  <c r="K62" i="19" s="1"/>
  <c r="J62" i="19"/>
  <c r="K12" i="19"/>
  <c r="K61" i="19"/>
  <c r="I39" i="19"/>
  <c r="K38" i="19" s="1"/>
  <c r="J38" i="19"/>
  <c r="I40" i="19" l="1"/>
  <c r="J39" i="19"/>
  <c r="I64" i="19"/>
  <c r="J63" i="19"/>
  <c r="I15" i="19"/>
  <c r="K14" i="19" s="1"/>
  <c r="J14" i="19"/>
  <c r="K13" i="19"/>
  <c r="I65" i="19" l="1"/>
  <c r="J64" i="19"/>
  <c r="I16" i="19"/>
  <c r="J15" i="19"/>
  <c r="K63" i="19"/>
  <c r="I41" i="19"/>
  <c r="K40" i="19" s="1"/>
  <c r="J40" i="19"/>
  <c r="K39" i="19"/>
  <c r="I42" i="19" l="1"/>
  <c r="K41" i="19" s="1"/>
  <c r="J41" i="19"/>
  <c r="I17" i="19"/>
  <c r="J16" i="19"/>
  <c r="K15" i="19"/>
  <c r="I66" i="19"/>
  <c r="K65" i="19" s="1"/>
  <c r="J65" i="19"/>
  <c r="K64" i="19"/>
  <c r="I67" i="19" l="1"/>
  <c r="J66" i="19"/>
  <c r="I18" i="19"/>
  <c r="K17" i="19" s="1"/>
  <c r="J17" i="19"/>
  <c r="K16" i="19"/>
  <c r="I43" i="19"/>
  <c r="J42" i="19"/>
  <c r="I44" i="19" l="1"/>
  <c r="K43" i="19" s="1"/>
  <c r="J43" i="19"/>
  <c r="K42" i="19"/>
  <c r="I19" i="19"/>
  <c r="J18" i="19"/>
  <c r="I68" i="19"/>
  <c r="K67" i="19" s="1"/>
  <c r="J67" i="19"/>
  <c r="K66" i="19"/>
  <c r="I20" i="19" l="1"/>
  <c r="J19" i="19"/>
  <c r="I69" i="19"/>
  <c r="K68" i="19" s="1"/>
  <c r="J68" i="19"/>
  <c r="K18" i="19"/>
  <c r="I45" i="19"/>
  <c r="K44" i="19" s="1"/>
  <c r="J44" i="19"/>
  <c r="I21" i="19" l="1"/>
  <c r="J20" i="19"/>
  <c r="K20" i="19"/>
  <c r="I46" i="19"/>
  <c r="J45" i="19"/>
  <c r="I70" i="19"/>
  <c r="K69" i="19" s="1"/>
  <c r="J69" i="19"/>
  <c r="K19" i="19"/>
  <c r="I47" i="19" l="1"/>
  <c r="K46" i="19" s="1"/>
  <c r="J46" i="19"/>
  <c r="I71" i="19"/>
  <c r="J70" i="19"/>
  <c r="K45" i="19"/>
  <c r="I22" i="19"/>
  <c r="J21" i="19"/>
  <c r="I23" i="19" l="1"/>
  <c r="J22" i="19"/>
  <c r="K21" i="19"/>
  <c r="I72" i="19"/>
  <c r="K71" i="19" s="1"/>
  <c r="J71" i="19"/>
  <c r="K70" i="19"/>
  <c r="I48" i="19"/>
  <c r="K47" i="19" s="1"/>
  <c r="J47" i="19"/>
  <c r="I49" i="19" l="1"/>
  <c r="J48" i="19"/>
  <c r="I73" i="19"/>
  <c r="K72" i="19" s="1"/>
  <c r="J72" i="19"/>
  <c r="I24" i="19"/>
  <c r="K23" i="19" s="1"/>
  <c r="J23" i="19"/>
  <c r="K22" i="19"/>
  <c r="I25" i="19" l="1"/>
  <c r="J24" i="19"/>
  <c r="I74" i="19"/>
  <c r="J73" i="19"/>
  <c r="I50" i="19"/>
  <c r="J49" i="19"/>
  <c r="K48" i="19"/>
  <c r="I51" i="19" l="1"/>
  <c r="K50" i="19" s="1"/>
  <c r="J50" i="19"/>
  <c r="J74" i="19"/>
  <c r="K74" i="19"/>
  <c r="L74" i="19" s="1"/>
  <c r="I26" i="19"/>
  <c r="J25" i="19"/>
  <c r="K49" i="19"/>
  <c r="K73" i="19"/>
  <c r="K24" i="19"/>
  <c r="M74" i="19" l="1"/>
  <c r="L73" i="19"/>
  <c r="J26" i="19"/>
  <c r="K26" i="19"/>
  <c r="L26" i="19" s="1"/>
  <c r="K25" i="19"/>
  <c r="K51" i="19"/>
  <c r="L51" i="19" s="1"/>
  <c r="J51" i="19"/>
  <c r="M51" i="19" l="1"/>
  <c r="L50" i="19"/>
  <c r="L25" i="19"/>
  <c r="M26" i="19"/>
  <c r="M73" i="19"/>
  <c r="L72" i="19"/>
  <c r="L49" i="19" l="1"/>
  <c r="M50" i="19"/>
  <c r="L71" i="19"/>
  <c r="M72" i="19"/>
  <c r="M25" i="19"/>
  <c r="L24" i="19"/>
  <c r="M24" i="19" l="1"/>
  <c r="L23" i="19"/>
  <c r="L70" i="19"/>
  <c r="M71" i="19"/>
  <c r="L48" i="19"/>
  <c r="M49" i="19"/>
  <c r="L22" i="19" l="1"/>
  <c r="M23" i="19"/>
  <c r="M48" i="19"/>
  <c r="L47" i="19"/>
  <c r="M70" i="19"/>
  <c r="L69" i="19"/>
  <c r="L68" i="19" l="1"/>
  <c r="M69" i="19"/>
  <c r="L46" i="19"/>
  <c r="M47" i="19"/>
  <c r="M22" i="19"/>
  <c r="L21" i="19"/>
  <c r="M21" i="19" l="1"/>
  <c r="L20" i="19"/>
  <c r="L67" i="19"/>
  <c r="M68" i="19"/>
  <c r="L45" i="19"/>
  <c r="M46" i="19"/>
  <c r="M45" i="19" l="1"/>
  <c r="L44" i="19"/>
  <c r="L19" i="19"/>
  <c r="M20" i="19"/>
  <c r="M67" i="19"/>
  <c r="L66" i="19"/>
  <c r="L65" i="19" l="1"/>
  <c r="M66" i="19"/>
  <c r="M19" i="19"/>
  <c r="L18" i="19"/>
  <c r="L43" i="19"/>
  <c r="M44" i="19"/>
  <c r="L42" i="19" l="1"/>
  <c r="M43" i="19"/>
  <c r="M18" i="19"/>
  <c r="L17" i="19"/>
  <c r="L64" i="19"/>
  <c r="M65" i="19"/>
  <c r="M64" i="19" l="1"/>
  <c r="L63" i="19"/>
  <c r="L16" i="19"/>
  <c r="M17" i="19"/>
  <c r="M42" i="19"/>
  <c r="L41" i="19"/>
  <c r="L40" i="19" l="1"/>
  <c r="M41" i="19"/>
  <c r="M16" i="19"/>
  <c r="L15" i="19"/>
  <c r="M63" i="19"/>
  <c r="L62" i="19"/>
  <c r="L61" i="19" l="1"/>
  <c r="M62" i="19"/>
  <c r="M15" i="19"/>
  <c r="L14" i="19"/>
  <c r="L39" i="19"/>
  <c r="M40" i="19"/>
  <c r="M39" i="19" l="1"/>
  <c r="L38" i="19"/>
  <c r="L13" i="19"/>
  <c r="M14" i="19"/>
  <c r="M61" i="19"/>
  <c r="L60" i="19"/>
  <c r="M60" i="19" l="1"/>
  <c r="L59" i="19"/>
  <c r="L37" i="19"/>
  <c r="M38" i="19"/>
  <c r="M13" i="19"/>
  <c r="L12" i="19"/>
  <c r="L58" i="19" l="1"/>
  <c r="M59" i="19"/>
  <c r="M12" i="19"/>
  <c r="L11" i="19"/>
  <c r="L36" i="19"/>
  <c r="M37" i="19"/>
  <c r="M58" i="19" l="1"/>
  <c r="L57" i="19"/>
  <c r="L10" i="19"/>
  <c r="M11" i="19"/>
  <c r="M36" i="19"/>
  <c r="L35" i="19"/>
  <c r="L34" i="19" l="1"/>
  <c r="M35" i="19"/>
  <c r="M57" i="19"/>
  <c r="L56" i="19"/>
  <c r="M56" i="19" s="1"/>
  <c r="M10" i="19"/>
  <c r="L9" i="19"/>
  <c r="L8" i="19" l="1"/>
  <c r="M8" i="19" s="1"/>
  <c r="M9" i="19"/>
  <c r="L33" i="19"/>
  <c r="M33" i="19" s="1"/>
  <c r="M34" i="19"/>
</calcChain>
</file>

<file path=xl/sharedStrings.xml><?xml version="1.0" encoding="utf-8"?>
<sst xmlns="http://schemas.openxmlformats.org/spreadsheetml/2006/main" count="1770" uniqueCount="555">
  <si>
    <t>Variáveis de registro de nascimento com espaço para os Países atualizarem com a disponibilidade de dados</t>
  </si>
  <si>
    <t>Variáveis de registro de óbitos com espaço para os Países atualizarem com a disponibilidade de dados</t>
  </si>
  <si>
    <t>Variáveis de registro de casamento com espaço para os Países atualizarem com a disponibilidade de dados</t>
  </si>
  <si>
    <t>Variáveis de registro de divórcio com espaço para os Países atualizarem com a disponibilidade de dados</t>
  </si>
  <si>
    <t xml:space="preserve">Tabelas em branco com fórmulas pré-populadas para calcular os  diversos indicadores-chave </t>
  </si>
  <si>
    <t>F3.1</t>
  </si>
  <si>
    <t>Três gráficos opcionais que mostram a proporção de nascimentos vivos e mortos por tempo de registro</t>
  </si>
  <si>
    <t>T3.10</t>
  </si>
  <si>
    <t>T3.11</t>
  </si>
  <si>
    <t>F4.1</t>
  </si>
  <si>
    <t>Gráfico de linha que mostra o número de nascidos vivos por ano de ocorrência</t>
  </si>
  <si>
    <t>F4.2</t>
  </si>
  <si>
    <t>Dois gráficos que mostram o número de nascidos vivos por idade da mãe por (1) tempo e (2) local de residência habitual</t>
  </si>
  <si>
    <t>F4.3</t>
  </si>
  <si>
    <t>Dois gráficos que mostram a taxa de natalidade bruta por (1) tempo e (2) com dados comparativos</t>
  </si>
  <si>
    <t>F4.4</t>
  </si>
  <si>
    <t>F4.5</t>
  </si>
  <si>
    <t>F5.1</t>
  </si>
  <si>
    <t>F5.2</t>
  </si>
  <si>
    <t>F5.3</t>
  </si>
  <si>
    <t>Gráfico de linha que mostra a taxa de mortalidade bruta por tempo e com dados comparativos</t>
  </si>
  <si>
    <t>F5.4</t>
  </si>
  <si>
    <t>Gráfico de linhas que mostra as taxas de mortalidade por idade por ano de ocorrência</t>
  </si>
  <si>
    <t>F5.5</t>
  </si>
  <si>
    <t>Tabela de vida pré-populada e duas tabelas em branco que podem ser usadas para calcular a expectativa de vida para homens e mulheres; e um gráfico de linha de expectativa de vida por ano de ocorrência</t>
  </si>
  <si>
    <t>Um exemplo de trabalho de como padronizar as taxas de mortalidade por idade</t>
  </si>
  <si>
    <t>F6.1</t>
  </si>
  <si>
    <t>F6.2</t>
  </si>
  <si>
    <t>F7.1</t>
  </si>
  <si>
    <t>Gráfico de linhas que mostra o número de casamentos e a taxa de casamento bruto por ano</t>
  </si>
  <si>
    <t>F7.2</t>
  </si>
  <si>
    <t>Gráfico de linhas que mostra a idade média no primeiro casamento por sexo</t>
  </si>
  <si>
    <t>F7.3</t>
  </si>
  <si>
    <t>Gráfico de linhas que mostra o número de divórcios e a taxa de divórcio bruto por ano</t>
  </si>
  <si>
    <t>F7.4</t>
  </si>
  <si>
    <t>Gráfico de linhas que mostra a idade média no divórcio por sexo</t>
  </si>
  <si>
    <t>F7.5</t>
  </si>
  <si>
    <t>Gráfico de barras que mostra a taxa de divórcios por sexo, específica para cada idade</t>
  </si>
  <si>
    <t>F7.6</t>
  </si>
  <si>
    <t>Gráfico de barras que mostra a proporção de divórcios por duração do casamento</t>
  </si>
  <si>
    <t>Variáveis de registro de nascimento</t>
  </si>
  <si>
    <t>Use a tabela abaixo para registrar quais dados estão disponíveis no sistema de registro civil ou em outras fontes</t>
  </si>
  <si>
    <t>As variáveis para tabelas e figuras populadas no modelo foram indicadas em laranja e azul</t>
  </si>
  <si>
    <t xml:space="preserve">Dados necessários para popular as tabelas </t>
  </si>
  <si>
    <t>Dados necessários para a popular figuras</t>
  </si>
  <si>
    <t>Número</t>
  </si>
  <si>
    <t>Tópico</t>
  </si>
  <si>
    <t>Tipo de dados</t>
  </si>
  <si>
    <t xml:space="preserve">Disponível no registro civil?	</t>
  </si>
  <si>
    <t>Anos disponíveis</t>
  </si>
  <si>
    <t>Disponível em outras fontes?</t>
  </si>
  <si>
    <t>Não disponível</t>
  </si>
  <si>
    <t>T3.1</t>
  </si>
  <si>
    <t>T3.2</t>
  </si>
  <si>
    <t>T3.4</t>
  </si>
  <si>
    <t>T3.5</t>
  </si>
  <si>
    <t>T3.8</t>
  </si>
  <si>
    <t>T4.2</t>
  </si>
  <si>
    <t>T4.3</t>
  </si>
  <si>
    <t>T4.4</t>
  </si>
  <si>
    <t>T4.5</t>
  </si>
  <si>
    <t>T4.6</t>
  </si>
  <si>
    <t>T4.7</t>
  </si>
  <si>
    <t>T4.8</t>
  </si>
  <si>
    <t>T4.9</t>
  </si>
  <si>
    <t>T4.10</t>
  </si>
  <si>
    <t>T4.11</t>
  </si>
  <si>
    <t>T8.1</t>
  </si>
  <si>
    <t>T8.2</t>
  </si>
  <si>
    <t>T8.3</t>
  </si>
  <si>
    <t>T8.4</t>
  </si>
  <si>
    <t>(i)</t>
  </si>
  <si>
    <t>Características do evento</t>
  </si>
  <si>
    <t>a</t>
  </si>
  <si>
    <t>Data de ocorrência</t>
  </si>
  <si>
    <t>Direto</t>
  </si>
  <si>
    <t>b</t>
  </si>
  <si>
    <t>Data do registro</t>
  </si>
  <si>
    <t>c</t>
  </si>
  <si>
    <t>Local de ocorrência</t>
  </si>
  <si>
    <t>d</t>
  </si>
  <si>
    <t xml:space="preserve">Localidade de ocorrência </t>
  </si>
  <si>
    <t>Derivado</t>
  </si>
  <si>
    <t>e</t>
  </si>
  <si>
    <t xml:space="preserve">Ocorrência urbana/rural </t>
  </si>
  <si>
    <t>f</t>
  </si>
  <si>
    <t>Local de registro</t>
  </si>
  <si>
    <t>g</t>
  </si>
  <si>
    <t>Tipo de nascimento (Ex:. simples, duplo, triplo, quádruplo ou superior parto múltiplo)</t>
  </si>
  <si>
    <t>h</t>
  </si>
  <si>
    <t xml:space="preserve">Atendente ao nascer </t>
  </si>
  <si>
    <t>i</t>
  </si>
  <si>
    <t xml:space="preserve">Tipo de local da ocorrência (hospital, casa, etc.) </t>
  </si>
  <si>
    <t>Adicional</t>
  </si>
  <si>
    <t>(ii)</t>
  </si>
  <si>
    <t>Características do recém-nascido</t>
  </si>
  <si>
    <t>Sexo</t>
  </si>
  <si>
    <t xml:space="preserve">Peso ao nascer </t>
  </si>
  <si>
    <t>(iii)</t>
  </si>
  <si>
    <t>Características da mãe</t>
  </si>
  <si>
    <t>Data de nascimento</t>
  </si>
  <si>
    <t xml:space="preserve">Idade </t>
  </si>
  <si>
    <t>Estado civil</t>
  </si>
  <si>
    <t xml:space="preserve">Criança nascida no matrimônio (status de legitimidade da criança) </t>
  </si>
  <si>
    <t>Desempenho educacional</t>
  </si>
  <si>
    <t>Grau de alfabetização</t>
  </si>
  <si>
    <t>Grupo étnico e/ou nacional</t>
  </si>
  <si>
    <t>Cidadania</t>
  </si>
  <si>
    <t>Situação da atividade econômica</t>
  </si>
  <si>
    <t>j</t>
  </si>
  <si>
    <t>Ocupação habitual</t>
  </si>
  <si>
    <t>k</t>
  </si>
  <si>
    <t>Status socioeconômico</t>
  </si>
  <si>
    <t>l</t>
  </si>
  <si>
    <t xml:space="preserve">Local de residência habitual </t>
  </si>
  <si>
    <t>m</t>
  </si>
  <si>
    <t xml:space="preserve">Localidade de residência </t>
  </si>
  <si>
    <t>n</t>
  </si>
  <si>
    <t xml:space="preserve">Residência urbana/rural </t>
  </si>
  <si>
    <t>o</t>
  </si>
  <si>
    <t xml:space="preserve">Duração da residência no local habitual </t>
  </si>
  <si>
    <t>p</t>
  </si>
  <si>
    <t>Local de residência anterior</t>
  </si>
  <si>
    <t>q</t>
  </si>
  <si>
    <t xml:space="preserve">Local/país de nascimento </t>
  </si>
  <si>
    <t>r</t>
  </si>
  <si>
    <t xml:space="preserve">Status de imigrante  </t>
  </si>
  <si>
    <t>s</t>
  </si>
  <si>
    <t>Data do último ciclo menstrual da mãe</t>
  </si>
  <si>
    <t>t</t>
  </si>
  <si>
    <t>Idade gestacional</t>
  </si>
  <si>
    <t>u</t>
  </si>
  <si>
    <t>Número de visitas pré-natais</t>
  </si>
  <si>
    <t>v</t>
  </si>
  <si>
    <t>Mês de gravidez em que os cuidados pré-natais começaram</t>
  </si>
  <si>
    <t>w</t>
  </si>
  <si>
    <t xml:space="preserve">Crianças nascidas vivas por mãe durante toda sua vida </t>
  </si>
  <si>
    <t>x</t>
  </si>
  <si>
    <t>Ordem de nascimento ou paridade</t>
  </si>
  <si>
    <t>y</t>
  </si>
  <si>
    <t>z</t>
  </si>
  <si>
    <t>Data do último nascimento vivo anterior</t>
  </si>
  <si>
    <t>aa</t>
  </si>
  <si>
    <t>ab</t>
  </si>
  <si>
    <t xml:space="preserve">Data do último nascimento vivo anterior </t>
  </si>
  <si>
    <t>ac</t>
  </si>
  <si>
    <t xml:space="preserve">Intervalo desde o último nascimento vivo anterior </t>
  </si>
  <si>
    <t>ad</t>
  </si>
  <si>
    <t xml:space="preserve">Data do casamento </t>
  </si>
  <si>
    <t>ae</t>
  </si>
  <si>
    <t xml:space="preserve">Duração do casamento  </t>
  </si>
  <si>
    <t>(iv)</t>
  </si>
  <si>
    <t>Características do pai (se conhecidas)</t>
  </si>
  <si>
    <t xml:space="preserve">Data de nascimento </t>
  </si>
  <si>
    <t>Idade</t>
  </si>
  <si>
    <t>Variáveis de registro de óbitos</t>
  </si>
  <si>
    <t xml:space="preserve">As variáveis para as tabelas e figuras populadas no modelo foram indicadas em laranja e azul        </t>
  </si>
  <si>
    <t>T3.3</t>
  </si>
  <si>
    <t>T3.6</t>
  </si>
  <si>
    <t>T3.7</t>
  </si>
  <si>
    <t>T3.9</t>
  </si>
  <si>
    <t>T3.12</t>
  </si>
  <si>
    <t>T5.2</t>
  </si>
  <si>
    <t>T5.3</t>
  </si>
  <si>
    <t>T5.4</t>
  </si>
  <si>
    <t>T5.5</t>
  </si>
  <si>
    <t>T5.6</t>
  </si>
  <si>
    <t>T5.7</t>
  </si>
  <si>
    <t>T5.8</t>
  </si>
  <si>
    <t>T5.9</t>
  </si>
  <si>
    <t>T5.10</t>
  </si>
  <si>
    <t>T5.11</t>
  </si>
  <si>
    <t>T5.12</t>
  </si>
  <si>
    <t>T6.1</t>
  </si>
  <si>
    <t>T6.2</t>
  </si>
  <si>
    <t>T6.3</t>
  </si>
  <si>
    <t>T6.4</t>
  </si>
  <si>
    <t>T6.5</t>
  </si>
  <si>
    <t>T6.6</t>
  </si>
  <si>
    <t>T6.7</t>
  </si>
  <si>
    <t>T6.8</t>
  </si>
  <si>
    <t>T6.9</t>
  </si>
  <si>
    <t>T6.10</t>
  </si>
  <si>
    <t>F6.3</t>
  </si>
  <si>
    <t>Certificador</t>
  </si>
  <si>
    <t xml:space="preserve">Tipo de certificação </t>
  </si>
  <si>
    <t xml:space="preserve">Tipo de local de ocorrência (hospital, casa, etc.) </t>
  </si>
  <si>
    <t>Características do falecido</t>
  </si>
  <si>
    <t xml:space="preserve">Sexo </t>
  </si>
  <si>
    <t xml:space="preserve">Estado civil </t>
  </si>
  <si>
    <t xml:space="preserve">Local de residência habitual da mãe (para falecimentos inferiores a 1 ano de Idade) </t>
  </si>
  <si>
    <t>Duração da residência no local habitual (presente)</t>
  </si>
  <si>
    <t>Local de nascimento</t>
  </si>
  <si>
    <t xml:space="preserve">Status de imigrante </t>
  </si>
  <si>
    <t xml:space="preserve">Variáveis de registro de casamento        </t>
  </si>
  <si>
    <t>As variáveis para as tabelas e figuras populadas no modelo foram indicadas em laranja e azul</t>
  </si>
  <si>
    <t>T7.2</t>
  </si>
  <si>
    <t>T7.3</t>
  </si>
  <si>
    <t>T7.4</t>
  </si>
  <si>
    <t>T7.5</t>
  </si>
  <si>
    <t>T8.5</t>
  </si>
  <si>
    <t>Tipo de casamento</t>
  </si>
  <si>
    <t>Características da noiva</t>
  </si>
  <si>
    <t>Estado civil (anterior)</t>
  </si>
  <si>
    <t>Número de casamentos anteriores</t>
  </si>
  <si>
    <t>Ordem de casamento</t>
  </si>
  <si>
    <t>Local de residência habitual</t>
  </si>
  <si>
    <t>Localidade de residência</t>
  </si>
  <si>
    <t>Residência urbana/rural</t>
  </si>
  <si>
    <t>Características do noivo</t>
  </si>
  <si>
    <t>Variáveis de registro de divórcio</t>
  </si>
  <si>
    <t>T7.6</t>
  </si>
  <si>
    <t>T7.7</t>
  </si>
  <si>
    <t>T7.8</t>
  </si>
  <si>
    <t>T7.9</t>
  </si>
  <si>
    <t>Características da esposa</t>
  </si>
  <si>
    <t>Tipo de casamento em dissolução</t>
  </si>
  <si>
    <t>Número de filhos dependentes das pessoas divorciadas</t>
  </si>
  <si>
    <t>Número de filhos nascidos vivos para o casamento que está sendo dissolvido</t>
  </si>
  <si>
    <t>Data do casamento</t>
  </si>
  <si>
    <t>Duração do casamento</t>
  </si>
  <si>
    <t>Modo de dissolução do casamento anterior</t>
  </si>
  <si>
    <t>Local de ocorrência do casamento que está sendo dissolvido</t>
  </si>
  <si>
    <t>Características do marido</t>
  </si>
  <si>
    <t>Data do Casamento</t>
  </si>
  <si>
    <t>Duração do Casamento</t>
  </si>
  <si>
    <t>Indicadores resumidos</t>
  </si>
  <si>
    <t>Instruções: Use esta aba para calcular os indicadores-chave usados no modelo, atualizando as células amarelas com os dados do país. Lembre-se de incluir a fonte dos dados.</t>
  </si>
  <si>
    <t>Seção 3.3.1 Completude do registro de nascimento</t>
  </si>
  <si>
    <t>Valor</t>
  </si>
  <si>
    <t>Fonte</t>
  </si>
  <si>
    <t>Número de nascimentos registrados (total)</t>
  </si>
  <si>
    <t>Número de nascimentos registrados (Homem)</t>
  </si>
  <si>
    <t>Número de nascimentos registrados  (Mulher)</t>
  </si>
  <si>
    <t>Número estimado de nascimentos (total)</t>
  </si>
  <si>
    <t>Número estimado de nascimentos (Homem)</t>
  </si>
  <si>
    <t>Número estimado de nascimentos (Mulher)</t>
  </si>
  <si>
    <t>Completude (%)</t>
  </si>
  <si>
    <t>Nascimentos registrados/estimados</t>
  </si>
  <si>
    <t>Seção 3.3.2 Registro de óbito completo</t>
  </si>
  <si>
    <t>4.5 Taxa de natalidade bruta</t>
  </si>
  <si>
    <t>Número de nascidos vivos</t>
  </si>
  <si>
    <t>Número de nascidos vivos (ajustado)</t>
  </si>
  <si>
    <t>População</t>
  </si>
  <si>
    <t>TNB (por 1.000 habitantes)</t>
  </si>
  <si>
    <t>Nascimentos/População * 1,000</t>
  </si>
  <si>
    <t>Número de nascidos vivos para mulheres idade 10-14 anos</t>
  </si>
  <si>
    <t>Número de nascidos vivos para mulheres idade 15-19 anos</t>
  </si>
  <si>
    <t>Número de nascidos vivos para mulheres idade 20-24 anos</t>
  </si>
  <si>
    <t>Número de nascidos vivos para mulheres idade 25-29 anos</t>
  </si>
  <si>
    <t>População de mulheres idade 10-14 anos</t>
  </si>
  <si>
    <t>População de mulheres idade 15-19 anos</t>
  </si>
  <si>
    <t>População de mulheres idade 20-24 anos</t>
  </si>
  <si>
    <t>População de mulheres idade 25-29 anos</t>
  </si>
  <si>
    <t>TFI (por 1.000 habitantes)</t>
  </si>
  <si>
    <t>Número de nascidos vivos para mulheres idade 30-34 anos</t>
  </si>
  <si>
    <t>Número de nascidos vivos para mulheres idade 35-39 anos</t>
  </si>
  <si>
    <t>Número de nascidos vivos para mulheres idade 40-44 anos</t>
  </si>
  <si>
    <t>Número de nascidos vivos para mulheres idade 45-49 anos</t>
  </si>
  <si>
    <t>População de mulheres idade 30-34 anos</t>
  </si>
  <si>
    <t>População de mulheres idade 35-39 anos</t>
  </si>
  <si>
    <t>População de mulheres idade 40-44 anos</t>
  </si>
  <si>
    <t>População de mulheres idade 45-49 anos</t>
  </si>
  <si>
    <t>TTF (nascimentos por mulher)</t>
  </si>
  <si>
    <t>Soma do TFI * 5 / 1,000</t>
  </si>
  <si>
    <t>5.5 Taxa de mortalidade bruta</t>
  </si>
  <si>
    <t>TMB (por 1.000 habitantes)</t>
  </si>
  <si>
    <t>5.7 Mortalidade infantil e de crianças</t>
  </si>
  <si>
    <t>Nota:Se possível, a taxa de mortalidade de menores de 5 anos deve ser proveniente de uma tabela de vida.</t>
  </si>
  <si>
    <t>MIC (por 1.000 nascidos vivos)</t>
  </si>
  <si>
    <t>TMM5 (por 1.000 nascidos vivos)</t>
  </si>
  <si>
    <t>5.8 Mortalidade materna</t>
  </si>
  <si>
    <t>TMM (por 1.000 nascidos vivos)</t>
  </si>
  <si>
    <t>Seção 3.2 Oportunidade do registro</t>
  </si>
  <si>
    <t>Instruções: Atualizar as células amarelas na tabela com os dados do país.</t>
  </si>
  <si>
    <t>Nota: Se os valores históricos da série temporal estiverem disponíveis (ou seja, 5 ou 10 anos de dados), inclua-os neste gráfico.</t>
  </si>
  <si>
    <t>Proporção (%) de nascidos vivos</t>
  </si>
  <si>
    <t>Ano</t>
  </si>
  <si>
    <t>Atual</t>
  </si>
  <si>
    <t>Tardio</t>
  </si>
  <si>
    <t>Atrasado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</si>
  <si>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</si>
  <si>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</si>
  <si>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</si>
  <si>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</si>
  <si>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</si>
  <si>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</si>
  <si>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</si>
  <si>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</si>
  <si>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</si>
  <si>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Mais recente</t>
  </si>
  <si>
    <t>Nascidos vivos</t>
  </si>
  <si>
    <t>Óbitos</t>
  </si>
  <si>
    <t xml:space="preserve">Seção 3.4.1 Ajuste para registro incompleto        </t>
  </si>
  <si>
    <t xml:space="preserve">Idade no momento do óbito (anos) </t>
  </si>
  <si>
    <t>Óbitos de homens ajustado</t>
  </si>
  <si>
    <t>Óbitos de mulheres registradas</t>
  </si>
  <si>
    <t xml:space="preserve">Óbitos estimados de mulheres </t>
  </si>
  <si>
    <t>0-4</t>
  </si>
  <si>
    <t>5-24</t>
  </si>
  <si>
    <t>25-74</t>
  </si>
  <si>
    <t>75+</t>
  </si>
  <si>
    <t>Total</t>
  </si>
  <si>
    <t xml:space="preserve">Instruções: Atualize as células amarelas na tabela abaixo com os dados do país. Lembre-se de arredondar para números inteiros.        </t>
  </si>
  <si>
    <t>Seção 3.4.2 Redistribuição por valores ausentes</t>
  </si>
  <si>
    <t>Nascimentos</t>
  </si>
  <si>
    <t>A tabela abaixo mostra um exemplo de como redistribuir os dados de nascimento com valores ausentes. Clique nas células verdes para mostrar a fórmula.</t>
  </si>
  <si>
    <t xml:space="preserve">Grupo de idade da mãe (anos)        </t>
  </si>
  <si>
    <t>Número de nascimentos</t>
  </si>
  <si>
    <t>Proporção (%)</t>
  </si>
  <si>
    <t>Número de nascimentos ajustado</t>
  </si>
  <si>
    <t>Idade de óbito (anos)</t>
  </si>
  <si>
    <t>Número de óbitos</t>
  </si>
  <si>
    <t>Proporção de óbitos (%)</t>
  </si>
  <si>
    <t>Número de óbitos ajustado</t>
  </si>
  <si>
    <t>&lt;15</t>
  </si>
  <si>
    <t>Homens</t>
  </si>
  <si>
    <t>Mulheres</t>
  </si>
  <si>
    <t>15-19</t>
  </si>
  <si>
    <t>&lt;1</t>
  </si>
  <si>
    <t>19-24</t>
  </si>
  <si>
    <t>1-4</t>
  </si>
  <si>
    <t>25-29</t>
  </si>
  <si>
    <t>5-9</t>
  </si>
  <si>
    <t>30-34</t>
  </si>
  <si>
    <t>10-14</t>
  </si>
  <si>
    <t>35-39</t>
  </si>
  <si>
    <t>40-44</t>
  </si>
  <si>
    <t>20-24</t>
  </si>
  <si>
    <t>45-49</t>
  </si>
  <si>
    <t>50+</t>
  </si>
  <si>
    <t>Desconhecido</t>
  </si>
  <si>
    <t>NA</t>
  </si>
  <si>
    <t>50-54</t>
  </si>
  <si>
    <t>55-59</t>
  </si>
  <si>
    <t>60-64</t>
  </si>
  <si>
    <t>65-69</t>
  </si>
  <si>
    <t>70-74</t>
  </si>
  <si>
    <t>Instruções: Atualizar as células amarelas na tabela abaixo com os dados do país. Lembre-se de arredondar para números inteiros.</t>
  </si>
  <si>
    <t>Idade do óbito (anos)</t>
  </si>
  <si>
    <t>Seção 4.1 Nascimentos por local de ocorrência</t>
  </si>
  <si>
    <t>Nota: Se os valores históricos da série temporal estiverem disponíveis (ou seja, 20, 50, 100 anos de dados), inclua-os neste gráfico.</t>
  </si>
  <si>
    <t>Seção 4.3 Nascimentos pela idade da mãe</t>
  </si>
  <si>
    <t>(1) Nascimentos pela idade da mãe (ao longo do tempo)</t>
  </si>
  <si>
    <t>Proporção de nascimentos (%)</t>
  </si>
  <si>
    <t>Grupo de idade da Mãe (anos)</t>
  </si>
  <si>
    <t>Ano …</t>
  </si>
  <si>
    <t>(2) Nascimentos por idade da mãe e local de residência habitual</t>
  </si>
  <si>
    <t>Local 1</t>
  </si>
  <si>
    <t>Local 2</t>
  </si>
  <si>
    <t>Local 3</t>
  </si>
  <si>
    <t>Local 4</t>
  </si>
  <si>
    <t>Local …</t>
  </si>
  <si>
    <t>Seção 4.5 Taxa de natalidade bruta</t>
  </si>
  <si>
    <t>(1) Taxa de natalidade bruta por urbano/rural</t>
  </si>
  <si>
    <t xml:space="preserve">Nota: Se os valores históricos da série temporal estiverem disponíveis (ou seja, 20, 50, 100 anos de dados), inclua-os neste gráfico.
</t>
  </si>
  <si>
    <t>Urbano</t>
  </si>
  <si>
    <t>Rural</t>
  </si>
  <si>
    <t>(2) Taxa de natalidade bruta com dados comparativos</t>
  </si>
  <si>
    <t>Instruções: Atualizar as células amarelas na tabela com os dados do país se os valores comparativos de um censo, DHS ou outra pesquisa estiverem disponíveis, inclua-os também.</t>
  </si>
  <si>
    <t>RCEV</t>
  </si>
  <si>
    <t>Banco Mundial</t>
  </si>
  <si>
    <t>OMS</t>
  </si>
  <si>
    <t>Censo/PDS</t>
  </si>
  <si>
    <t>Mais Recente</t>
  </si>
  <si>
    <t xml:space="preserve">Os dados comparativos da OMS estão disponíveis em  https://apps.OMS.int/gho/data/view.main.CBDR2040 </t>
  </si>
  <si>
    <t xml:space="preserve">Os dados comparativos do Banco Mundial estão disponíveis em https://data.worldbank.org/indicator/SP.DYN.CBRT.IN </t>
  </si>
  <si>
    <t>DHS - Demographic and Health Surveys</t>
  </si>
  <si>
    <t>PDS - Pesquisa demográfica de saúde</t>
  </si>
  <si>
    <t>TFI (nascidos vivos por 1.000 habitantes)</t>
  </si>
  <si>
    <t>Idade da Mãe (Anos)</t>
  </si>
  <si>
    <t>Instruções: Atualizar as células amarelas na tabela com os dados do país - se os valores comparativos de um censo, DHS ou outro levantamento estiverem disponíveis, incluí-los também (se não estiverem, apagar as duas últimas colunas na tabela).</t>
  </si>
  <si>
    <t>PDS</t>
  </si>
  <si>
    <t>Censo</t>
  </si>
  <si>
    <t xml:space="preserve">Idade no óbito (Anos)        </t>
  </si>
  <si>
    <t>Homem</t>
  </si>
  <si>
    <t>Mulher</t>
  </si>
  <si>
    <t>75-79</t>
  </si>
  <si>
    <t>80+</t>
  </si>
  <si>
    <t>Seção 5.5 Taxa de mortalidade bruta</t>
  </si>
  <si>
    <t>Instruções: Atualizar as células amarelas na tabela com dados do país - o exemplo contém dados de outras fontes - apague estas colunas se estimativas similares não estiverem disponíveis.</t>
  </si>
  <si>
    <t>Nota: Se valores históricos da série temporal estiverem disponíveis (ou seja, 20, 50, 100 anos de dados), inclua-os neste gráfico.</t>
  </si>
  <si>
    <t>Outras fontes de dados (1)</t>
  </si>
  <si>
    <t>Outras fontes de dados (2)</t>
  </si>
  <si>
    <t>Registro civil</t>
  </si>
  <si>
    <t>Mulher (ISMA)</t>
  </si>
  <si>
    <t>Homem (ISMA)</t>
  </si>
  <si>
    <t>Mulher (Censo)</t>
  </si>
  <si>
    <t>Homem (Censo)</t>
  </si>
  <si>
    <t>Seção 5.6 Taxas de mortalidade específicas de cada país</t>
  </si>
  <si>
    <t>Nota: Este gráfico usa uma escala de log (onde o eixo y aumenta por um fator de 10). Estes gráficos são usados para mostrar tendências em dados que têm grande variação (ou seja, valores muito pequenos e muito grandes).</t>
  </si>
  <si>
    <t>Idade no óbito</t>
  </si>
  <si>
    <t xml:space="preserve">Grupo de idade (Anos)        </t>
  </si>
  <si>
    <t>0 Anos</t>
  </si>
  <si>
    <t>1-4 Anos</t>
  </si>
  <si>
    <t>5-9 Anos</t>
  </si>
  <si>
    <t>10-14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</si>
  <si>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</si>
  <si>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</si>
  <si>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</si>
  <si>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</si>
  <si>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</si>
  <si>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</si>
  <si>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</si>
  <si>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50-54 Anos</t>
  </si>
  <si>
    <t>55-59 Anos</t>
  </si>
  <si>
    <t>60-64 Anos</t>
  </si>
  <si>
    <t>65-69 Anos</t>
  </si>
  <si>
    <t>70-74 Anos</t>
  </si>
  <si>
    <t>75-79 Anos</t>
  </si>
  <si>
    <t>80+ Anos</t>
  </si>
  <si>
    <t>Seção 5.9 Expectativa de vida</t>
  </si>
  <si>
    <t>A tabela abaixo mostra um exemplo de uma tabela de vida resumida completa. Os dados nas colunas C e D são dados do país. Clique nas células verdes para ver a fórmula.</t>
  </si>
  <si>
    <t>Intervalo</t>
  </si>
  <si>
    <t xml:space="preserve">Taxa de </t>
  </si>
  <si>
    <t xml:space="preserve">Ajuste de </t>
  </si>
  <si>
    <t>Probabilidade de</t>
  </si>
  <si>
    <t xml:space="preserve">Sobrevivência dos </t>
  </si>
  <si>
    <t>Óbitos no</t>
  </si>
  <si>
    <t>Anos vividos no</t>
  </si>
  <si>
    <t>Acumulado de</t>
  </si>
  <si>
    <t>Expectativa de</t>
  </si>
  <si>
    <t>em Anos</t>
  </si>
  <si>
    <t>Reportada</t>
  </si>
  <si>
    <t>Mortalidade</t>
  </si>
  <si>
    <t>linearidade</t>
  </si>
  <si>
    <t>óbito</t>
  </si>
  <si>
    <t>sobrevivência</t>
  </si>
  <si>
    <t>indivíduos</t>
  </si>
  <si>
    <t>intervalo x</t>
  </si>
  <si>
    <t>Anos vividos</t>
  </si>
  <si>
    <t>vida na Idade x</t>
  </si>
  <si>
    <t>0</t>
  </si>
  <si>
    <t>Esta é a expectativa de vida ao nascer</t>
  </si>
  <si>
    <t>Esta é a expectativa de vida na idade de 40</t>
  </si>
  <si>
    <t>80-84</t>
  </si>
  <si>
    <t>85+</t>
  </si>
  <si>
    <t>Acumulado</t>
  </si>
  <si>
    <t>Nota: Se valores históricos da série temporal estiverem disponíveis (ou seja, 20, 50, 100 Anos de dados), inclua-os neste gráfico.</t>
  </si>
  <si>
    <t>Outra fonte (1)</t>
  </si>
  <si>
    <t>Outra fonte (2)</t>
  </si>
  <si>
    <t>Registro Civil</t>
  </si>
  <si>
    <t>Mulher (OMS)</t>
  </si>
  <si>
    <t>Homem (OMS)</t>
  </si>
  <si>
    <t>Exemplo de padronização da idade</t>
  </si>
  <si>
    <t>A tabela abaixo mostra a população padrão pela OMS, que é comumente usada para padronizar a idade-padrão.</t>
  </si>
  <si>
    <t>Grupo de idade (Anos)</t>
  </si>
  <si>
    <t>População (Número)</t>
  </si>
  <si>
    <t>População (%)</t>
  </si>
  <si>
    <t>População de homens</t>
  </si>
  <si>
    <t>Taxa de mortalidade específica</t>
  </si>
  <si>
    <t xml:space="preserve"> População pela OMS (%)</t>
  </si>
  <si>
    <t>Taxa padronizada de idade</t>
  </si>
  <si>
    <t>Grupo 1</t>
  </si>
  <si>
    <t>Grupo 2</t>
  </si>
  <si>
    <t>Grupo 3</t>
  </si>
  <si>
    <t>Ill-definido</t>
  </si>
  <si>
    <t>Seção 6.1 Óbitos por causas amplas de grupo, [país, ano]</t>
  </si>
  <si>
    <t>Figura 6.2 Homens</t>
  </si>
  <si>
    <t>Figura 6.3 Mulheres</t>
  </si>
  <si>
    <t>Seção 7.1.1 Casamentos por Ano</t>
  </si>
  <si>
    <t>Número de casamentos</t>
  </si>
  <si>
    <t xml:space="preserve">Taxa Bruta de Casamento </t>
  </si>
  <si>
    <t>Seção 7.1.2 Casamentos por local de residência habitual e idade</t>
  </si>
  <si>
    <t>Nota: Se valores históricos de séries temporais estiverem disponíveis (ou seja, 20, 50, 100 Anos de dados), inclua-os neste gráfico.</t>
  </si>
  <si>
    <t>Noiva</t>
  </si>
  <si>
    <t>Noivo</t>
  </si>
  <si>
    <t>Seção 7.2.1 Divórcios por Ano</t>
  </si>
  <si>
    <t>Número de divórcios</t>
  </si>
  <si>
    <t>Taxa bruta de divórcio</t>
  </si>
  <si>
    <t>Seção 7.2.2 Divórcios por Idade</t>
  </si>
  <si>
    <t>Nota: Se valores históricos de séries temporais estiverem disponíveis (ou seja, 20, 50, 100 anos de dados), inclua-os neste gráfico.</t>
  </si>
  <si>
    <t>Esposa</t>
  </si>
  <si>
    <t>Esposo</t>
  </si>
  <si>
    <t xml:space="preserve">Idade do Óbito (anos)        </t>
  </si>
  <si>
    <t xml:space="preserve">Taxa de idade específica (por 1.000)        </t>
  </si>
  <si>
    <t>Os valores em F22 e G22 são as taxas de divórcio bruto para a população (por sexo).</t>
  </si>
  <si>
    <t>Seção 7.2.3 Divórcios por duração do casamento</t>
  </si>
  <si>
    <t>Proporção de divórcios (%)</t>
  </si>
  <si>
    <t>0-9 Anos</t>
  </si>
  <si>
    <t>10-19 Anos</t>
  </si>
  <si>
    <t>20+ Anos</t>
  </si>
  <si>
    <t>Tabelas</t>
  </si>
  <si>
    <t>Panilha</t>
  </si>
  <si>
    <t>Indíce</t>
  </si>
  <si>
    <t>Aba.Lista.Nascimentos</t>
  </si>
  <si>
    <t>Aba.Lista.Casamentos</t>
  </si>
  <si>
    <t>Aba.Lista.Divórcios</t>
  </si>
  <si>
    <t>Índice resumido</t>
  </si>
  <si>
    <t>Idade Padrão</t>
  </si>
  <si>
    <t>Óbito ocorrida durante a gravidez, parto e puerpério (para mulheres entre 15 e 49 anos de idade)</t>
  </si>
  <si>
    <t>Aba.Lista.Óbito</t>
  </si>
  <si>
    <t>Óbitos fetais para a mãe durante toda sua vida</t>
  </si>
  <si>
    <t>Óbitos registradas/estimadas</t>
  </si>
  <si>
    <t>Óbitos/População * 1,000</t>
  </si>
  <si>
    <t>Óbitos/Nascimentos* 1,000</t>
  </si>
  <si>
    <t>Óbitos/Nascimentos* 100,000</t>
  </si>
  <si>
    <t>Óbitos de homens registradas</t>
  </si>
  <si>
    <t>Seção 5.1 Óbitos por local de residência habitual e sexo de falecido</t>
  </si>
  <si>
    <t>Seção 5.4 Óbitos por local de residência habitual, Idade e sexo do falecido</t>
  </si>
  <si>
    <t>Óbitos de</t>
  </si>
  <si>
    <t>Óbitos por neoplasma</t>
  </si>
  <si>
    <t>Um exemplo e uma tabela em branco pré-populada que pode ser usada para ajustar as óbitos por incompletude</t>
  </si>
  <si>
    <t>Exemplos pré-populados e tabelas em branco que podem ser usadas para redistribuir nascimentos e óbitos por valores ausentes</t>
  </si>
  <si>
    <t>Gráfico de linhas que mostra o número de óbitos por ano de ocorrência</t>
  </si>
  <si>
    <t>Gráfico de barras que mostra o número de óbitos por sexo e idade de falecidos</t>
  </si>
  <si>
    <t>Gráfico de barras que mostra a proporção de óbitos por grupo amplo</t>
  </si>
  <si>
    <t>Dois gráficos de linhas que mostram a proporção de óbitos por grupo amplo, idade e sexo de falecidos</t>
  </si>
  <si>
    <t xml:space="preserve">Causa de óbito </t>
  </si>
  <si>
    <t xml:space="preserve">Modo da óbito </t>
  </si>
  <si>
    <t>Se os resultados da autópsia foram utilizados para estabelecer a causa da óbito</t>
  </si>
  <si>
    <t>Comparecimento ao nascimento (para óbitos com menos de 1 ano de Idade)</t>
  </si>
  <si>
    <t>Se o nascimento foi registrado (para óbitos com menos de 1 ano de Idade)</t>
  </si>
  <si>
    <t>Nascido em casamento (para óbitos com menos de 1 ano de Idade)</t>
  </si>
  <si>
    <t>Legitimidade (para óbitos com menos de 1 ano de Idade)</t>
  </si>
  <si>
    <t>Número de óbitos registradas (total)</t>
  </si>
  <si>
    <t>Número estimado de óbitos (total)</t>
  </si>
  <si>
    <t>Número de óbitos neonatais (0-27 dias de idade)</t>
  </si>
  <si>
    <t>Número de óbitos maternas</t>
  </si>
  <si>
    <t>Número de óbitos registradas (Homem)</t>
  </si>
  <si>
    <t>Número estimado de óbitos (Homem)</t>
  </si>
  <si>
    <t>Número de óbitos  (ajustado)</t>
  </si>
  <si>
    <t>Número de óbitos infantis (0-11 meses de idade)</t>
  </si>
  <si>
    <t>Número de óbitos registradas (Mulher)</t>
  </si>
  <si>
    <t>Número estimado de óbitos (Mulher)</t>
  </si>
  <si>
    <t>Número de óbitos de menores de 5 anos (0-59 meses de idade)</t>
  </si>
  <si>
    <t>Proporção (%) de óbitos</t>
  </si>
  <si>
    <t>A tabela abaixo mostra um exemplo de como ajustar os dados de óbito por registro completude (por sexo e grupo Idade). Clique sobre as células verdes para mostrar a fórmula.</t>
  </si>
  <si>
    <t>A tabela abaixo mostra um exemplo de como redistribuir dados de óbito com valores faltantes. Clique nas células verdes para mostrar a fórmula.</t>
  </si>
  <si>
    <t>A tabela abaixo mostra os dados necessários para a padronização da idade. Ela contém dados populacionais por grupo de idade, e óbitos por grupo de idade, juntamente com a taxa de mortalidade específica por idade em cada idade.</t>
  </si>
  <si>
    <t>Seção 6.1 Óbitos por causas amplas de óbito de grupo</t>
  </si>
  <si>
    <t>Seção 4.6 Taxa de fecundidade específicar por idade</t>
  </si>
  <si>
    <t>Seção 4.7 Taxa total de fecundidade</t>
  </si>
  <si>
    <r>
      <rPr>
        <b/>
        <sz val="10"/>
        <color theme="1"/>
        <rFont val="calibri"/>
        <family val="2"/>
        <scheme val="major"/>
      </rPr>
      <t>nD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</si>
  <si>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rPr>
        <b/>
        <sz val="10"/>
        <color theme="1"/>
        <rFont val="calibri"/>
        <family val="2"/>
        <scheme val="major"/>
      </rPr>
      <t>nN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</si>
  <si>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rPr>
        <b/>
        <sz val="10"/>
        <color theme="1"/>
        <rFont val="calibri"/>
        <family val="2"/>
        <scheme val="major"/>
      </rPr>
      <t>nm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</si>
  <si>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rPr>
        <b/>
        <vertAlign val="subscript"/>
        <sz val="10"/>
        <color theme="1"/>
        <rFont val="calibri"/>
        <family val="2"/>
        <scheme val="major"/>
      </rPr>
      <t>n</t>
    </r>
    <r>
      <rPr>
        <b/>
        <sz val="10"/>
        <color theme="1"/>
        <rFont val="calibri"/>
        <family val="2"/>
        <scheme val="major"/>
      </rPr>
      <t>a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</si>
  <si>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rPr>
        <b/>
        <sz val="10"/>
        <color theme="1"/>
        <rFont val="calibri"/>
        <family val="2"/>
        <scheme val="major"/>
      </rPr>
      <t>nq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</si>
  <si>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rPr>
        <b/>
        <sz val="10"/>
        <color theme="1"/>
        <rFont val="calibri"/>
        <family val="2"/>
        <scheme val="major"/>
      </rPr>
      <t>np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</si>
  <si>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t>l</t>
    </r>
    <r>
      <rPr>
        <b/>
        <vertAlign val="subscript"/>
        <sz val="8"/>
        <color theme="1"/>
        <rFont val="calibri"/>
        <family val="2"/>
        <scheme val="major"/>
      </rPr>
      <t>x</t>
    </r>
  </si>
  <si>
    <r>
      <rPr>
        <b/>
        <sz val="10"/>
        <color theme="1"/>
        <rFont val="calibri"/>
        <family val="2"/>
        <scheme val="major"/>
      </rPr>
      <t>nd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</si>
  <si>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rPr>
        <b/>
        <sz val="10"/>
        <color theme="1"/>
        <rFont val="calibri"/>
        <family val="2"/>
        <scheme val="major"/>
      </rPr>
      <t>nL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</si>
  <si>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t>T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</si>
  <si>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t>e</t>
    </r>
    <r>
      <rPr>
        <b/>
        <vertAlign val="subscript"/>
        <sz val="10"/>
        <color theme="1"/>
        <rFont val="calibri"/>
        <family val="2"/>
        <scheme val="major"/>
      </rPr>
      <t>x</t>
    </r>
  </si>
  <si>
    <r>
      <t xml:space="preserve">Nota: Existe uma ferramenta de software livre, ANACoD, que pode auxiliar na tabulação de dados por grupo amplo. Consulte o Guia </t>
    </r>
    <r>
      <rPr>
        <i/>
        <sz val="11"/>
        <color rgb="FFFF0000"/>
        <rFont val="calibri"/>
        <family val="2"/>
        <scheme val="major"/>
      </rPr>
      <t>Companheiro</t>
    </r>
    <r>
      <rPr>
        <i/>
        <sz val="11"/>
        <color theme="1"/>
        <rFont val="calibri"/>
        <family val="2"/>
        <scheme val="major"/>
      </rPr>
      <t xml:space="preserve"> (</t>
    </r>
    <r>
      <rPr>
        <b/>
        <i/>
        <sz val="11"/>
        <color rgb="FFFF0000"/>
        <rFont val="calibri"/>
        <family val="2"/>
        <scheme val="major"/>
      </rPr>
      <t>que acompanha</t>
    </r>
    <r>
      <rPr>
        <i/>
        <sz val="11"/>
        <color theme="1"/>
        <rFont val="calibri"/>
        <family val="2"/>
        <scheme val="major"/>
      </rPr>
      <t>) para mais detalhes.</t>
    </r>
  </si>
  <si>
    <r>
      <t xml:space="preserve">Nota: Existe uma ferramenta de software livre, ANACoD, que pode auxiliar na tabulação de dados por grupo amplo. Consulte o Guia </t>
    </r>
    <r>
      <rPr>
        <i/>
        <sz val="11"/>
        <color rgb="FFFF0000"/>
        <rFont val="calibri"/>
        <family val="2"/>
        <scheme val="major"/>
      </rPr>
      <t>Companheiro (que acompanha)</t>
    </r>
    <r>
      <rPr>
        <i/>
        <sz val="11"/>
        <color theme="1"/>
        <rFont val="calibri"/>
        <family val="2"/>
        <scheme val="major"/>
      </rPr>
      <t xml:space="preserve"> para mais detalhes.</t>
    </r>
  </si>
  <si>
    <t>Gráfico de linha que mostra a taxa de fecundidade total por ano de ocorrência</t>
  </si>
  <si>
    <t>Gráfico de linha que mostra as taxas de fecundidade por idade, por ano de ocorrência</t>
  </si>
  <si>
    <t>4.6 Taxas específicas de fecundidade por idade</t>
  </si>
  <si>
    <t>4.7 Taxa total de fecundidade</t>
  </si>
  <si>
    <t>Taxa total de fecundidade</t>
  </si>
  <si>
    <t>TMEI</t>
  </si>
  <si>
    <t>Óbitos registrados/estimadas</t>
  </si>
  <si>
    <t>Óbitos de homens registrados</t>
  </si>
  <si>
    <t>Grupo de 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</si>
</sst>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0.000"/>
  </numFmts>
  <fonts count="39" x14ac:knownFonts="1">
    <font>
      <sz val="11"/>
      <color theme="1"/>
      <name val="Arial"/>
    </font>
    <font>
      <sz val="11"/>
      <color theme="1"/>
      <name val="Calibri"/>
    </font>
    <font>
      <b/>
      <sz val="13"/>
      <color theme="1"/>
      <name val="Calibri"/>
    </font>
    <font>
      <sz val="11"/>
      <name val="Arial"/>
    </font>
    <font>
      <b/>
      <sz val="11"/>
      <color theme="1"/>
      <name val="Arial"/>
    </font>
    <font>
      <u/>
      <sz val="11"/>
      <color theme="10"/>
      <name val="Arial"/>
    </font>
    <font>
      <b/>
      <sz val="11"/>
      <color theme="1"/>
      <name val="Calibri"/>
    </font>
    <font>
      <b/>
      <i/>
      <sz val="11"/>
      <color rgb="FFFF0000"/>
      <name val="Arial"/>
    </font>
    <font>
      <i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b/>
      <sz val="11"/>
      <color rgb="FFFF0000"/>
      <name val="Arial"/>
    </font>
    <font>
      <b/>
      <sz val="13"/>
      <color theme="3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calibri"/>
      <family val="2"/>
      <scheme val="major"/>
    </font>
    <font>
      <sz val="14"/>
      <color rgb="FF757575"/>
      <name val="Arial"/>
    </font>
    <font>
      <sz val="10"/>
      <color rgb="FF000000"/>
      <name val="Arial"/>
    </font>
    <font>
      <b/>
      <sz val="13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ajor"/>
    </font>
    <font>
      <b/>
      <i/>
      <sz val="11"/>
      <color rgb="FFFF0000"/>
      <name val="calibri"/>
      <family val="2"/>
      <scheme val="major"/>
    </font>
    <font>
      <i/>
      <sz val="11"/>
      <color theme="1"/>
      <name val="calibri"/>
      <family val="2"/>
      <scheme val="major"/>
    </font>
    <font>
      <sz val="11"/>
      <color rgb="FFFF0000"/>
      <name val="calibri"/>
      <family val="2"/>
      <scheme val="major"/>
    </font>
    <font>
      <b/>
      <sz val="14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b/>
      <sz val="11"/>
      <color rgb="FF000000"/>
      <name val="calibri"/>
      <family val="2"/>
      <scheme val="major"/>
    </font>
    <font>
      <b/>
      <vertAlign val="subscript"/>
      <sz val="10"/>
      <color theme="1"/>
      <name val="calibri"/>
      <family val="2"/>
      <scheme val="major"/>
    </font>
    <font>
      <b/>
      <sz val="8"/>
      <color theme="1"/>
      <name val="calibri"/>
      <family val="2"/>
      <scheme val="major"/>
    </font>
    <font>
      <b/>
      <vertAlign val="subscript"/>
      <sz val="8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i/>
      <sz val="11"/>
      <color rgb="FFFF0000"/>
      <name val="calibri"/>
      <family val="2"/>
      <scheme val="maj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5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2" fillId="0" borderId="26" applyNumberFormat="0" applyFill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7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2" xfId="0" applyFont="1" applyBorder="1"/>
    <xf numFmtId="0" fontId="1" fillId="2" borderId="12" xfId="0" applyFont="1" applyFill="1" applyBorder="1"/>
    <xf numFmtId="0" fontId="1" fillId="3" borderId="12" xfId="0" applyFont="1" applyFill="1" applyBorder="1"/>
    <xf numFmtId="0" fontId="6" fillId="0" borderId="15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/>
    <xf numFmtId="0" fontId="1" fillId="4" borderId="1" xfId="0" applyFont="1" applyFill="1" applyBorder="1"/>
    <xf numFmtId="0" fontId="8" fillId="0" borderId="0" xfId="0" applyFont="1" applyAlignment="1"/>
    <xf numFmtId="1" fontId="1" fillId="0" borderId="0" xfId="0" applyNumberFormat="1" applyFont="1"/>
    <xf numFmtId="0" fontId="6" fillId="0" borderId="10" xfId="0" applyFont="1" applyBorder="1"/>
    <xf numFmtId="1" fontId="1" fillId="0" borderId="10" xfId="0" applyNumberFormat="1" applyFont="1" applyBorder="1"/>
    <xf numFmtId="1" fontId="1" fillId="4" borderId="1" xfId="0" applyNumberFormat="1" applyFont="1" applyFill="1" applyBorder="1"/>
    <xf numFmtId="1" fontId="1" fillId="4" borderId="16" xfId="0" applyNumberFormat="1" applyFont="1" applyFill="1" applyBorder="1"/>
    <xf numFmtId="164" fontId="1" fillId="0" borderId="10" xfId="0" applyNumberFormat="1" applyFont="1" applyBorder="1"/>
    <xf numFmtId="0" fontId="6" fillId="0" borderId="7" xfId="0" applyFont="1" applyBorder="1" applyAlignment="1">
      <alignment horizontal="right"/>
    </xf>
    <xf numFmtId="49" fontId="1" fillId="0" borderId="0" xfId="0" applyNumberFormat="1" applyFont="1"/>
    <xf numFmtId="0" fontId="11" fillId="0" borderId="0" xfId="0" applyFont="1" applyAlignment="1"/>
    <xf numFmtId="167" fontId="10" fillId="0" borderId="0" xfId="0" applyNumberFormat="1" applyFont="1"/>
    <xf numFmtId="0" fontId="10" fillId="0" borderId="0" xfId="0" applyFont="1"/>
    <xf numFmtId="165" fontId="1" fillId="0" borderId="0" xfId="0" applyNumberFormat="1" applyFont="1"/>
    <xf numFmtId="0" fontId="5" fillId="9" borderId="0" xfId="1" applyFill="1" applyAlignment="1">
      <alignment horizontal="center" vertical="center"/>
    </xf>
    <xf numFmtId="0" fontId="13" fillId="9" borderId="0" xfId="0" applyFont="1" applyFill="1" applyAlignment="1"/>
    <xf numFmtId="0" fontId="0" fillId="9" borderId="0" xfId="0" applyFont="1" applyFill="1" applyAlignment="1"/>
    <xf numFmtId="0" fontId="0" fillId="9" borderId="0" xfId="0" applyFont="1" applyFill="1" applyAlignment="1">
      <alignment vertical="top" wrapText="1"/>
    </xf>
    <xf numFmtId="0" fontId="12" fillId="8" borderId="26" xfId="2" applyFill="1" applyAlignment="1">
      <alignment horizontal="center" vertical="center"/>
    </xf>
    <xf numFmtId="0" fontId="0" fillId="0" borderId="0" xfId="0" applyFont="1" applyFill="1" applyAlignment="1"/>
    <xf numFmtId="0" fontId="15" fillId="0" borderId="10" xfId="0" applyFont="1" applyBorder="1" applyAlignment="1">
      <alignment horizontal="right" vertical="center" wrapText="1"/>
    </xf>
    <xf numFmtId="0" fontId="15" fillId="0" borderId="0" xfId="0" applyFont="1" applyAlignment="1"/>
    <xf numFmtId="0" fontId="16" fillId="0" borderId="0" xfId="0" applyFont="1" applyAlignment="1">
      <alignment horizontal="center" vertical="center" readingOrder="1"/>
    </xf>
    <xf numFmtId="0" fontId="17" fillId="0" borderId="0" xfId="0" applyFont="1" applyAlignment="1"/>
    <xf numFmtId="0" fontId="17" fillId="0" borderId="0" xfId="0" applyFont="1" applyAlignment="1">
      <alignment horizontal="center" vertical="center" readingOrder="1"/>
    </xf>
    <xf numFmtId="0" fontId="18" fillId="0" borderId="0" xfId="0" applyFont="1" applyAlignment="1"/>
    <xf numFmtId="0" fontId="19" fillId="0" borderId="0" xfId="0" applyFont="1"/>
    <xf numFmtId="0" fontId="19" fillId="0" borderId="0" xfId="0" applyFont="1" applyAlignment="1"/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/>
    <xf numFmtId="0" fontId="15" fillId="0" borderId="13" xfId="0" applyFont="1" applyBorder="1"/>
    <xf numFmtId="0" fontId="19" fillId="0" borderId="13" xfId="0" applyFont="1" applyBorder="1"/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/>
    <xf numFmtId="0" fontId="20" fillId="0" borderId="13" xfId="0" applyFont="1" applyFill="1" applyBorder="1" applyAlignment="1"/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/>
    <xf numFmtId="0" fontId="19" fillId="0" borderId="14" xfId="0" applyFont="1" applyBorder="1"/>
    <xf numFmtId="0" fontId="21" fillId="0" borderId="0" xfId="0" applyFont="1" applyAlignment="1"/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15" fillId="0" borderId="10" xfId="0" applyFont="1" applyBorder="1" applyAlignment="1">
      <alignment horizontal="left" vertical="center" wrapText="1"/>
    </xf>
    <xf numFmtId="1" fontId="19" fillId="0" borderId="0" xfId="0" applyNumberFormat="1" applyFont="1"/>
    <xf numFmtId="2" fontId="19" fillId="0" borderId="0" xfId="0" applyNumberFormat="1" applyFont="1"/>
    <xf numFmtId="1" fontId="19" fillId="5" borderId="1" xfId="0" applyNumberFormat="1" applyFont="1" applyFill="1" applyBorder="1"/>
    <xf numFmtId="17" fontId="15" fillId="0" borderId="0" xfId="0" quotePrefix="1" applyNumberFormat="1" applyFont="1"/>
    <xf numFmtId="0" fontId="15" fillId="0" borderId="10" xfId="0" applyFont="1" applyBorder="1"/>
    <xf numFmtId="1" fontId="19" fillId="0" borderId="10" xfId="0" applyNumberFormat="1" applyFont="1" applyBorder="1"/>
    <xf numFmtId="2" fontId="19" fillId="0" borderId="10" xfId="0" applyNumberFormat="1" applyFont="1" applyBorder="1"/>
    <xf numFmtId="1" fontId="19" fillId="5" borderId="16" xfId="0" applyNumberFormat="1" applyFont="1" applyFill="1" applyBorder="1"/>
    <xf numFmtId="0" fontId="24" fillId="0" borderId="0" xfId="0" applyFont="1" applyAlignment="1"/>
    <xf numFmtId="1" fontId="19" fillId="4" borderId="1" xfId="0" applyNumberFormat="1" applyFont="1" applyFill="1" applyBorder="1"/>
    <xf numFmtId="2" fontId="19" fillId="4" borderId="1" xfId="0" applyNumberFormat="1" applyFont="1" applyFill="1" applyBorder="1"/>
    <xf numFmtId="1" fontId="19" fillId="4" borderId="16" xfId="0" applyNumberFormat="1" applyFont="1" applyFill="1" applyBorder="1"/>
    <xf numFmtId="2" fontId="19" fillId="4" borderId="16" xfId="0" applyNumberFormat="1" applyFont="1" applyFill="1" applyBorder="1"/>
    <xf numFmtId="0" fontId="15" fillId="11" borderId="10" xfId="0" applyFont="1" applyFill="1" applyBorder="1" applyAlignment="1">
      <alignment horizontal="center" vertical="center" wrapText="1"/>
    </xf>
    <xf numFmtId="164" fontId="19" fillId="0" borderId="0" xfId="0" applyNumberFormat="1" applyFont="1"/>
    <xf numFmtId="164" fontId="19" fillId="0" borderId="0" xfId="0" applyNumberFormat="1" applyFont="1" applyAlignment="1">
      <alignment horizontal="right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15" fillId="0" borderId="0" xfId="0" quotePrefix="1" applyNumberFormat="1" applyFont="1"/>
    <xf numFmtId="49" fontId="15" fillId="0" borderId="0" xfId="0" applyNumberFormat="1" applyFont="1"/>
    <xf numFmtId="49" fontId="15" fillId="0" borderId="0" xfId="0" applyNumberFormat="1" applyFont="1" applyAlignment="1"/>
    <xf numFmtId="1" fontId="19" fillId="0" borderId="0" xfId="0" applyNumberFormat="1" applyFont="1" applyAlignment="1">
      <alignment horizontal="right"/>
    </xf>
    <xf numFmtId="164" fontId="19" fillId="0" borderId="10" xfId="0" applyNumberFormat="1" applyFont="1" applyBorder="1"/>
    <xf numFmtId="0" fontId="19" fillId="0" borderId="0" xfId="0" applyFont="1" applyAlignment="1"/>
    <xf numFmtId="164" fontId="19" fillId="5" borderId="1" xfId="0" applyNumberFormat="1" applyFont="1" applyFill="1" applyBorder="1"/>
    <xf numFmtId="1" fontId="19" fillId="5" borderId="1" xfId="0" applyNumberFormat="1" applyFont="1" applyFill="1" applyBorder="1" applyAlignment="1">
      <alignment horizontal="right"/>
    </xf>
    <xf numFmtId="164" fontId="19" fillId="5" borderId="16" xfId="0" applyNumberFormat="1" applyFont="1" applyFill="1" applyBorder="1"/>
    <xf numFmtId="0" fontId="19" fillId="5" borderId="17" xfId="0" applyFont="1" applyFill="1" applyBorder="1" applyAlignment="1">
      <alignment horizontal="right"/>
    </xf>
    <xf numFmtId="0" fontId="25" fillId="0" borderId="0" xfId="0" applyFont="1" applyAlignment="1"/>
    <xf numFmtId="0" fontId="15" fillId="4" borderId="1" xfId="0" applyFont="1" applyFill="1" applyBorder="1" applyAlignment="1"/>
    <xf numFmtId="0" fontId="24" fillId="0" borderId="0" xfId="0" applyFont="1"/>
    <xf numFmtId="0" fontId="19" fillId="4" borderId="1" xfId="0" applyFont="1" applyFill="1" applyBorder="1"/>
    <xf numFmtId="165" fontId="19" fillId="4" borderId="1" xfId="0" applyNumberFormat="1" applyFont="1" applyFill="1" applyBorder="1"/>
    <xf numFmtId="0" fontId="26" fillId="0" borderId="0" xfId="0" applyFont="1"/>
    <xf numFmtId="0" fontId="15" fillId="4" borderId="0" xfId="0" applyFont="1" applyFill="1" applyAlignment="1"/>
    <xf numFmtId="0" fontId="25" fillId="0" borderId="0" xfId="0" applyFont="1"/>
    <xf numFmtId="0" fontId="19" fillId="6" borderId="0" xfId="0" applyFont="1" applyFill="1" applyAlignment="1"/>
    <xf numFmtId="0" fontId="19" fillId="6" borderId="0" xfId="0" applyFont="1" applyFill="1"/>
    <xf numFmtId="0" fontId="20" fillId="6" borderId="0" xfId="0" applyFont="1" applyFill="1" applyAlignment="1"/>
    <xf numFmtId="0" fontId="15" fillId="0" borderId="7" xfId="0" applyFont="1" applyBorder="1" applyAlignment="1">
      <alignment horizontal="right"/>
    </xf>
    <xf numFmtId="0" fontId="15" fillId="0" borderId="7" xfId="0" applyFont="1" applyBorder="1" applyAlignment="1"/>
    <xf numFmtId="9" fontId="19" fillId="0" borderId="0" xfId="0" applyNumberFormat="1" applyFont="1"/>
    <xf numFmtId="49" fontId="19" fillId="0" borderId="0" xfId="0" applyNumberFormat="1" applyFont="1"/>
    <xf numFmtId="0" fontId="19" fillId="0" borderId="10" xfId="0" applyFont="1" applyBorder="1"/>
    <xf numFmtId="0" fontId="19" fillId="4" borderId="16" xfId="0" applyFont="1" applyFill="1" applyBorder="1"/>
    <xf numFmtId="9" fontId="19" fillId="0" borderId="10" xfId="0" applyNumberFormat="1" applyFont="1" applyBorder="1"/>
    <xf numFmtId="0" fontId="15" fillId="4" borderId="17" xfId="0" applyFont="1" applyFill="1" applyBorder="1" applyAlignment="1"/>
    <xf numFmtId="0" fontId="19" fillId="4" borderId="1" xfId="0" applyFont="1" applyFill="1" applyBorder="1" applyAlignment="1">
      <alignment horizontal="left"/>
    </xf>
    <xf numFmtId="0" fontId="19" fillId="4" borderId="17" xfId="0" applyFont="1" applyFill="1" applyBorder="1" applyAlignment="1">
      <alignment horizontal="left"/>
    </xf>
    <xf numFmtId="0" fontId="19" fillId="4" borderId="17" xfId="0" applyFont="1" applyFill="1" applyBorder="1"/>
    <xf numFmtId="165" fontId="19" fillId="4" borderId="17" xfId="0" applyNumberFormat="1" applyFont="1" applyFill="1" applyBorder="1"/>
    <xf numFmtId="0" fontId="27" fillId="0" borderId="0" xfId="0" applyFont="1" applyAlignment="1"/>
    <xf numFmtId="15" fontId="28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7" borderId="0" xfId="0" applyFont="1" applyFill="1" applyAlignment="1">
      <alignment horizontal="center"/>
    </xf>
    <xf numFmtId="2" fontId="15" fillId="0" borderId="13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right"/>
    </xf>
    <xf numFmtId="2" fontId="30" fillId="0" borderId="13" xfId="0" applyNumberFormat="1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1" fillId="0" borderId="14" xfId="0" applyFont="1" applyBorder="1" applyAlignment="1">
      <alignment horizontal="right"/>
    </xf>
    <xf numFmtId="0" fontId="30" fillId="0" borderId="8" xfId="0" applyFont="1" applyBorder="1" applyAlignment="1">
      <alignment horizontal="right"/>
    </xf>
    <xf numFmtId="49" fontId="19" fillId="0" borderId="13" xfId="0" applyNumberFormat="1" applyFont="1" applyBorder="1" applyAlignment="1">
      <alignment horizontal="center"/>
    </xf>
    <xf numFmtId="1" fontId="33" fillId="0" borderId="15" xfId="0" applyNumberFormat="1" applyFont="1" applyBorder="1" applyAlignment="1">
      <alignment horizontal="right"/>
    </xf>
    <xf numFmtId="166" fontId="19" fillId="5" borderId="20" xfId="0" applyNumberFormat="1" applyFont="1" applyFill="1" applyBorder="1"/>
    <xf numFmtId="165" fontId="19" fillId="0" borderId="13" xfId="0" applyNumberFormat="1" applyFont="1" applyBorder="1"/>
    <xf numFmtId="166" fontId="19" fillId="5" borderId="21" xfId="0" applyNumberFormat="1" applyFont="1" applyFill="1" applyBorder="1"/>
    <xf numFmtId="0" fontId="19" fillId="5" borderId="21" xfId="0" applyFont="1" applyFill="1" applyBorder="1"/>
    <xf numFmtId="1" fontId="19" fillId="5" borderId="21" xfId="0" applyNumberFormat="1" applyFont="1" applyFill="1" applyBorder="1"/>
    <xf numFmtId="2" fontId="23" fillId="0" borderId="13" xfId="0" applyNumberFormat="1" applyFont="1" applyBorder="1"/>
    <xf numFmtId="1" fontId="33" fillId="0" borderId="13" xfId="0" applyNumberFormat="1" applyFont="1" applyBorder="1" applyAlignment="1">
      <alignment horizontal="right"/>
    </xf>
    <xf numFmtId="2" fontId="19" fillId="0" borderId="13" xfId="0" applyNumberFormat="1" applyFont="1" applyBorder="1"/>
    <xf numFmtId="1" fontId="19" fillId="5" borderId="22" xfId="0" applyNumberFormat="1" applyFont="1" applyFill="1" applyBorder="1"/>
    <xf numFmtId="49" fontId="19" fillId="0" borderId="14" xfId="0" applyNumberFormat="1" applyFont="1" applyBorder="1" applyAlignment="1">
      <alignment horizontal="center"/>
    </xf>
    <xf numFmtId="1" fontId="33" fillId="0" borderId="14" xfId="0" applyNumberFormat="1" applyFont="1" applyBorder="1" applyAlignment="1">
      <alignment horizontal="right"/>
    </xf>
    <xf numFmtId="166" fontId="19" fillId="5" borderId="23" xfId="0" applyNumberFormat="1" applyFont="1" applyFill="1" applyBorder="1"/>
    <xf numFmtId="165" fontId="19" fillId="0" borderId="14" xfId="0" applyNumberFormat="1" applyFont="1" applyBorder="1"/>
    <xf numFmtId="1" fontId="19" fillId="5" borderId="23" xfId="0" applyNumberFormat="1" applyFont="1" applyFill="1" applyBorder="1"/>
    <xf numFmtId="1" fontId="19" fillId="5" borderId="24" xfId="0" applyNumberFormat="1" applyFont="1" applyFill="1" applyBorder="1"/>
    <xf numFmtId="2" fontId="19" fillId="0" borderId="14" xfId="0" applyNumberFormat="1" applyFont="1" applyBorder="1"/>
    <xf numFmtId="49" fontId="19" fillId="0" borderId="0" xfId="0" applyNumberFormat="1" applyFont="1" applyAlignment="1">
      <alignment horizontal="left"/>
    </xf>
    <xf numFmtId="0" fontId="28" fillId="0" borderId="14" xfId="0" applyFont="1" applyBorder="1" applyAlignment="1">
      <alignment horizontal="left"/>
    </xf>
    <xf numFmtId="1" fontId="33" fillId="4" borderId="25" xfId="0" applyNumberFormat="1" applyFont="1" applyFill="1" applyBorder="1" applyAlignment="1">
      <alignment horizontal="right"/>
    </xf>
    <xf numFmtId="166" fontId="19" fillId="0" borderId="5" xfId="0" applyNumberFormat="1" applyFont="1" applyBorder="1"/>
    <xf numFmtId="166" fontId="19" fillId="0" borderId="13" xfId="0" applyNumberFormat="1" applyFont="1" applyBorder="1"/>
    <xf numFmtId="1" fontId="19" fillId="0" borderId="13" xfId="0" applyNumberFormat="1" applyFont="1" applyBorder="1"/>
    <xf numFmtId="1" fontId="33" fillId="4" borderId="21" xfId="0" applyNumberFormat="1" applyFont="1" applyFill="1" applyBorder="1" applyAlignment="1">
      <alignment horizontal="right"/>
    </xf>
    <xf numFmtId="1" fontId="19" fillId="0" borderId="4" xfId="0" applyNumberFormat="1" applyFont="1" applyBorder="1"/>
    <xf numFmtId="1" fontId="33" fillId="4" borderId="23" xfId="0" applyNumberFormat="1" applyFont="1" applyFill="1" applyBorder="1" applyAlignment="1">
      <alignment horizontal="right"/>
    </xf>
    <xf numFmtId="166" fontId="19" fillId="0" borderId="14" xfId="0" applyNumberFormat="1" applyFont="1" applyBorder="1"/>
    <xf numFmtId="1" fontId="19" fillId="0" borderId="14" xfId="0" applyNumberFormat="1" applyFont="1" applyBorder="1"/>
    <xf numFmtId="1" fontId="19" fillId="0" borderId="6" xfId="0" applyNumberFormat="1" applyFont="1" applyBorder="1"/>
    <xf numFmtId="0" fontId="15" fillId="4" borderId="17" xfId="0" applyFont="1" applyFill="1" applyBorder="1" applyAlignment="1">
      <alignment horizontal="right" vertical="center" wrapText="1"/>
    </xf>
    <xf numFmtId="0" fontId="15" fillId="4" borderId="17" xfId="0" applyFont="1" applyFill="1" applyBorder="1" applyAlignment="1">
      <alignment horizontal="right" vertical="center"/>
    </xf>
    <xf numFmtId="0" fontId="34" fillId="0" borderId="0" xfId="0" applyFont="1" applyAlignment="1">
      <alignment horizontal="left" vertical="top"/>
    </xf>
    <xf numFmtId="10" fontId="19" fillId="0" borderId="0" xfId="0" applyNumberFormat="1" applyFont="1"/>
    <xf numFmtId="16" fontId="34" fillId="0" borderId="0" xfId="0" quotePrefix="1" applyNumberFormat="1" applyFont="1" applyAlignment="1">
      <alignment horizontal="left"/>
    </xf>
    <xf numFmtId="17" fontId="34" fillId="0" borderId="0" xfId="0" quotePrefix="1" applyNumberFormat="1" applyFont="1" applyAlignment="1">
      <alignment horizontal="left"/>
    </xf>
    <xf numFmtId="0" fontId="34" fillId="0" borderId="0" xfId="0" applyFont="1" applyAlignment="1">
      <alignment horizontal="left"/>
    </xf>
    <xf numFmtId="0" fontId="29" fillId="0" borderId="2" xfId="0" applyFont="1" applyBorder="1" applyAlignment="1">
      <alignment horizontal="left"/>
    </xf>
    <xf numFmtId="0" fontId="15" fillId="0" borderId="2" xfId="0" applyFont="1" applyBorder="1"/>
    <xf numFmtId="10" fontId="15" fillId="0" borderId="2" xfId="0" applyNumberFormat="1" applyFont="1" applyBorder="1"/>
    <xf numFmtId="3" fontId="19" fillId="0" borderId="0" xfId="0" applyNumberFormat="1" applyFont="1"/>
    <xf numFmtId="165" fontId="19" fillId="0" borderId="0" xfId="0" applyNumberFormat="1" applyFont="1"/>
    <xf numFmtId="10" fontId="19" fillId="0" borderId="7" xfId="0" applyNumberFormat="1" applyFont="1" applyBorder="1"/>
    <xf numFmtId="3" fontId="19" fillId="0" borderId="7" xfId="0" applyNumberFormat="1" applyFont="1" applyBorder="1"/>
    <xf numFmtId="165" fontId="19" fillId="0" borderId="7" xfId="0" applyNumberFormat="1" applyFont="1" applyBorder="1"/>
    <xf numFmtId="3" fontId="15" fillId="0" borderId="2" xfId="0" applyNumberFormat="1" applyFont="1" applyBorder="1"/>
    <xf numFmtId="10" fontId="15" fillId="0" borderId="0" xfId="0" applyNumberFormat="1" applyFont="1"/>
    <xf numFmtId="3" fontId="15" fillId="0" borderId="0" xfId="0" applyNumberFormat="1" applyFont="1"/>
    <xf numFmtId="165" fontId="15" fillId="0" borderId="2" xfId="0" applyNumberFormat="1" applyFont="1" applyBorder="1"/>
    <xf numFmtId="165" fontId="15" fillId="0" borderId="0" xfId="0" applyNumberFormat="1" applyFont="1"/>
    <xf numFmtId="0" fontId="28" fillId="11" borderId="15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9" fontId="19" fillId="4" borderId="1" xfId="0" applyNumberFormat="1" applyFont="1" applyFill="1" applyBorder="1"/>
    <xf numFmtId="0" fontId="15" fillId="0" borderId="0" xfId="0" applyFont="1" applyAlignment="1">
      <alignment horizontal="center"/>
    </xf>
    <xf numFmtId="9" fontId="19" fillId="0" borderId="0" xfId="3" applyFont="1"/>
    <xf numFmtId="0" fontId="15" fillId="11" borderId="0" xfId="0" applyFont="1" applyFill="1" applyAlignment="1">
      <alignment horizontal="center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 vertical="center" wrapText="1"/>
    </xf>
    <xf numFmtId="2" fontId="23" fillId="0" borderId="10" xfId="0" applyNumberFormat="1" applyFont="1" applyBorder="1"/>
    <xf numFmtId="0" fontId="23" fillId="0" borderId="0" xfId="0" applyFont="1" applyAlignment="1"/>
    <xf numFmtId="0" fontId="19" fillId="0" borderId="1" xfId="0" applyFont="1" applyBorder="1" applyAlignment="1"/>
    <xf numFmtId="0" fontId="18" fillId="0" borderId="1" xfId="0" applyFont="1" applyBorder="1"/>
    <xf numFmtId="0" fontId="36" fillId="0" borderId="0" xfId="0" applyFont="1" applyAlignment="1"/>
    <xf numFmtId="0" fontId="15" fillId="0" borderId="10" xfId="0" applyFont="1" applyBorder="1" applyAlignment="1">
      <alignment horizontal="center" vertical="center"/>
    </xf>
    <xf numFmtId="0" fontId="19" fillId="0" borderId="5" xfId="0" applyFont="1" applyBorder="1"/>
    <xf numFmtId="0" fontId="19" fillId="0" borderId="12" xfId="0" applyFont="1" applyBorder="1"/>
    <xf numFmtId="0" fontId="19" fillId="2" borderId="12" xfId="0" applyFont="1" applyFill="1" applyBorder="1"/>
    <xf numFmtId="0" fontId="19" fillId="3" borderId="12" xfId="0" applyFont="1" applyFill="1" applyBorder="1"/>
    <xf numFmtId="0" fontId="19" fillId="11" borderId="13" xfId="0" applyFont="1" applyFill="1" applyBorder="1" applyAlignment="1"/>
    <xf numFmtId="0" fontId="19" fillId="0" borderId="7" xfId="0" applyFont="1" applyBorder="1"/>
    <xf numFmtId="0" fontId="19" fillId="0" borderId="8" xfId="0" applyFont="1" applyBorder="1"/>
    <xf numFmtId="0" fontId="19" fillId="0" borderId="15" xfId="0" applyFont="1" applyBorder="1"/>
    <xf numFmtId="0" fontId="26" fillId="2" borderId="12" xfId="0" applyFont="1" applyFill="1" applyBorder="1"/>
    <xf numFmtId="0" fontId="15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8" fillId="0" borderId="0" xfId="0" applyFont="1" applyAlignment="1"/>
    <xf numFmtId="0" fontId="14" fillId="10" borderId="0" xfId="0" applyFont="1" applyFill="1" applyAlignment="1" applyProtection="1">
      <alignment horizontal="center" vertical="center"/>
    </xf>
    <xf numFmtId="0" fontId="0" fillId="10" borderId="0" xfId="0" applyFont="1" applyFill="1" applyAlignment="1" applyProtection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0" fillId="0" borderId="10" xfId="0" applyFont="1" applyBorder="1"/>
    <xf numFmtId="0" fontId="20" fillId="0" borderId="11" xfId="0" applyFont="1" applyBorder="1"/>
    <xf numFmtId="0" fontId="1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24" fillId="0" borderId="0" xfId="0" applyFont="1" applyAlignment="1">
      <alignment horizontal="center"/>
    </xf>
    <xf numFmtId="0" fontId="19" fillId="0" borderId="0" xfId="0" applyFont="1" applyAlignme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20" fillId="0" borderId="7" xfId="0" applyFont="1" applyBorder="1"/>
    <xf numFmtId="0" fontId="1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Font="1" applyAlignment="1"/>
    <xf numFmtId="0" fontId="19" fillId="0" borderId="0" xfId="0" applyFont="1" applyAlignment="1">
      <alignment horizontal="left" vertical="top" wrapText="1"/>
    </xf>
    <xf numFmtId="0" fontId="19" fillId="6" borderId="0" xfId="0" applyFont="1" applyFill="1" applyAlignment="1"/>
    <xf numFmtId="0" fontId="15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5" fillId="4" borderId="18" xfId="0" applyFont="1" applyFill="1" applyBorder="1" applyAlignment="1">
      <alignment horizontal="center"/>
    </xf>
    <xf numFmtId="0" fontId="20" fillId="0" borderId="19" xfId="0" applyFont="1" applyBorder="1"/>
    <xf numFmtId="0" fontId="37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1" xfId="0" applyFont="1" applyBorder="1"/>
    <xf numFmtId="0" fontId="1" fillId="0" borderId="25" xfId="0" applyFont="1" applyBorder="1"/>
    <xf numFmtId="0" fontId="1" fillId="0" borderId="23" xfId="0" applyFont="1" applyBorder="1"/>
    <xf numFmtId="0" fontId="0" fillId="0" borderId="27" xfId="0" applyFont="1" applyBorder="1" applyAlignment="1"/>
    <xf numFmtId="0" fontId="1" fillId="12" borderId="12" xfId="0" applyFont="1" applyFill="1" applyBorder="1"/>
    <xf numFmtId="0" fontId="0" fillId="13" borderId="27" xfId="0" applyFont="1" applyFill="1" applyBorder="1" applyAlignment="1"/>
  </cellXfs>
  <cellStyles count="4">
    <cellStyle name="Cabeçalho 2" xfId="2" builtinId="17"/>
    <cellStyle name="Hiperligação" xfId="1" builtinId="8"/>
    <cellStyle name="Normal" xfId="0" builtinId="0"/>
    <cellStyle name="Percentagem" xfId="3" builtinId="5"/>
  </cellStyles>
  <dxfs count="0"/>
  <tableStyles count="0" defaultTableStyle="TableStyleMedium2" defaultPivotStyle="PivotStyleLight16"/>
  <colors>
    <mruColors>
      <color rgb="FF595959"/>
      <color rgb="FFD4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customschemas.google.com/relationships/workbookmetadata" Target="metadata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Oportunidade do registro de nascidos vivos, [país, anos]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'F3.1'!$B$7</c:f>
              <c:strCache>
                <c:ptCount val="1"/>
                <c:pt idx="0">
                  <c:v>Atual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'F3.1'!$A$8:$A$17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'F3.1'!$B$8:$B$17</c:f>
              <c:numCache>
                <c:formatCode>0%</c:formatCode>
                <c:ptCount val="10"/>
                <c:pt idx="0">
                  <c:v>0.92300000000000004</c:v>
                </c:pt>
                <c:pt idx="1">
                  <c:v>0.90600000000000003</c:v>
                </c:pt>
                <c:pt idx="2">
                  <c:v>0.88900000000000001</c:v>
                </c:pt>
                <c:pt idx="3">
                  <c:v>0.91600000000000004</c:v>
                </c:pt>
                <c:pt idx="4">
                  <c:v>0.88400000000000001</c:v>
                </c:pt>
                <c:pt idx="5">
                  <c:v>0.88100000000000001</c:v>
                </c:pt>
                <c:pt idx="6">
                  <c:v>0.87</c:v>
                </c:pt>
                <c:pt idx="7">
                  <c:v>0.85</c:v>
                </c:pt>
                <c:pt idx="8">
                  <c:v>0.84</c:v>
                </c:pt>
                <c:pt idx="9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1-4FA9-A16D-183882816E80}"/>
            </c:ext>
          </c:extLst>
        </c:ser>
        <c:ser>
          <c:idx val="1"/>
          <c:order val="1"/>
          <c:tx>
            <c:strRef>
              <c:f>'F3.1'!$C$7</c:f>
              <c:strCache>
                <c:ptCount val="1"/>
                <c:pt idx="0">
                  <c:v>Tardio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'F3.1'!$A$8:$A$17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'F3.1'!$C$8:$C$17</c:f>
              <c:numCache>
                <c:formatCode>0%</c:formatCode>
                <c:ptCount val="10"/>
                <c:pt idx="0">
                  <c:v>0.05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0.06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0.1</c:v>
                </c:pt>
                <c:pt idx="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1-4FA9-A16D-183882816E80}"/>
            </c:ext>
          </c:extLst>
        </c:ser>
        <c:ser>
          <c:idx val="2"/>
          <c:order val="2"/>
          <c:tx>
            <c:strRef>
              <c:f>'F3.1'!$D$7</c:f>
              <c:strCache>
                <c:ptCount val="1"/>
                <c:pt idx="0">
                  <c:v>Atrasado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'F3.1'!$A$8:$A$17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'F3.1'!$D$8:$D$17</c:f>
              <c:numCache>
                <c:formatCode>0%</c:formatCode>
                <c:ptCount val="10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0.02</c:v>
                </c:pt>
                <c:pt idx="4">
                  <c:v>0.03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1-4FA9-A16D-183882816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04664"/>
        <c:axId val="446216144"/>
      </c:lineChart>
      <c:catAx>
        <c:axId val="446204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Ano de registro</a:t>
                </a:r>
                <a:endParaRPr lang="pt-B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46216144"/>
        <c:crosses val="autoZero"/>
        <c:auto val="1"/>
        <c:lblAlgn val="ctr"/>
        <c:lblOffset val="100"/>
        <c:noMultiLvlLbl val="0"/>
      </c:catAx>
      <c:valAx>
        <c:axId val="4462161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Prporção</a:t>
                </a:r>
                <a:r>
                  <a:rPr lang="pt-BR" baseline="0"/>
                  <a:t> de nascidos vivos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462046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rgbClr val="595959"/>
                </a:solidFill>
              </a:rPr>
              <a:t>Taxa total de fecundidade, [país,anos]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'F4.5'!$B$6</c:f>
              <c:strCache>
                <c:ptCount val="1"/>
                <c:pt idx="0">
                  <c:v>RCEV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'F4.5'!$A$7:$A$16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'F4.5'!$B$7:$B$16</c:f>
              <c:numCache>
                <c:formatCode>General</c:formatCode>
                <c:ptCount val="10"/>
                <c:pt idx="0">
                  <c:v>1.7</c:v>
                </c:pt>
                <c:pt idx="1">
                  <c:v>1.9</c:v>
                </c:pt>
                <c:pt idx="2">
                  <c:v>2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1.9</c:v>
                </c:pt>
                <c:pt idx="7">
                  <c:v>1.8</c:v>
                </c:pt>
                <c:pt idx="8">
                  <c:v>1.8</c:v>
                </c:pt>
                <c:pt idx="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6-4032-B047-C9F46F379BB8}"/>
            </c:ext>
          </c:extLst>
        </c:ser>
        <c:ser>
          <c:idx val="1"/>
          <c:order val="1"/>
          <c:tx>
            <c:strRef>
              <c:f>'F4.5'!$C$6</c:f>
              <c:strCache>
                <c:ptCount val="1"/>
                <c:pt idx="0">
                  <c:v>PDS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'F4.5'!$A$7:$A$16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'F4.5'!$C$7:$C$16</c:f>
              <c:numCache>
                <c:formatCode>General</c:formatCode>
                <c:ptCount val="10"/>
                <c:pt idx="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A-4588-9705-3F947A1DBEAB}"/>
            </c:ext>
          </c:extLst>
        </c:ser>
        <c:ser>
          <c:idx val="2"/>
          <c:order val="2"/>
          <c:tx>
            <c:strRef>
              <c:f>'F4.5'!$D$6</c:f>
              <c:strCache>
                <c:ptCount val="1"/>
                <c:pt idx="0">
                  <c:v>Censo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'F4.5'!$A$7:$A$16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'F4.5'!$D$7:$D$16</c:f>
              <c:numCache>
                <c:formatCode>General</c:formatCode>
                <c:ptCount val="10"/>
                <c:pt idx="0" formatCode="0.0">
                  <c:v>2</c:v>
                </c:pt>
                <c:pt idx="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A-4588-9705-3F947A1D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182112"/>
        <c:axId val="563188672"/>
      </c:lineChart>
      <c:catAx>
        <c:axId val="5631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3188672"/>
        <c:crosses val="autoZero"/>
        <c:auto val="1"/>
        <c:lblAlgn val="ctr"/>
        <c:lblOffset val="100"/>
        <c:noMultiLvlLbl val="0"/>
      </c:catAx>
      <c:valAx>
        <c:axId val="563188672"/>
        <c:scaling>
          <c:orientation val="minMax"/>
          <c:max val="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Nascimentos por mulher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31821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rgbClr val="595959"/>
                </a:solidFill>
              </a:rPr>
              <a:t>Óbitos registrados, [país,anos]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'F5.1'!$B$6</c:f>
              <c:strCache>
                <c:ptCount val="1"/>
                <c:pt idx="0">
                  <c:v>Óbitos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'F5.1'!$A$7:$A$16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'F5.1'!$B$7:$B$16</c:f>
              <c:numCache>
                <c:formatCode>0</c:formatCode>
                <c:ptCount val="10"/>
                <c:pt idx="0">
                  <c:v>392128</c:v>
                </c:pt>
                <c:pt idx="1">
                  <c:v>382523.5</c:v>
                </c:pt>
                <c:pt idx="2">
                  <c:v>380844.5</c:v>
                </c:pt>
                <c:pt idx="3">
                  <c:v>391099</c:v>
                </c:pt>
                <c:pt idx="4">
                  <c:v>390487.5</c:v>
                </c:pt>
                <c:pt idx="5">
                  <c:v>374040.5</c:v>
                </c:pt>
                <c:pt idx="6">
                  <c:v>355902.5</c:v>
                </c:pt>
                <c:pt idx="7">
                  <c:v>339751</c:v>
                </c:pt>
                <c:pt idx="8">
                  <c:v>333103.5</c:v>
                </c:pt>
                <c:pt idx="9">
                  <c:v>328285.5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A-4434-AC9D-73D88B45D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669280"/>
        <c:axId val="406671904"/>
      </c:lineChart>
      <c:catAx>
        <c:axId val="406669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6671904"/>
        <c:crosses val="autoZero"/>
        <c:auto val="1"/>
        <c:lblAlgn val="ctr"/>
        <c:lblOffset val="100"/>
        <c:noMultiLvlLbl val="0"/>
      </c:catAx>
      <c:valAx>
        <c:axId val="406671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Número de óbitos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666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Distribution of deaths by sex and age group, [country, year]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'F5.2'!$D$8:$D$25</c:f>
              <c:numCache>
                <c:formatCode>0%</c:formatCode>
                <c:ptCount val="18"/>
                <c:pt idx="0">
                  <c:v>0.11804384485666104</c:v>
                </c:pt>
                <c:pt idx="1">
                  <c:v>3.5834738617200677E-2</c:v>
                </c:pt>
                <c:pt idx="2">
                  <c:v>6.7453625632377737E-3</c:v>
                </c:pt>
                <c:pt idx="3">
                  <c:v>1.2225969645868466E-2</c:v>
                </c:pt>
                <c:pt idx="4">
                  <c:v>1.2647554806070826E-2</c:v>
                </c:pt>
                <c:pt idx="5">
                  <c:v>1.5177065767284991E-2</c:v>
                </c:pt>
                <c:pt idx="6">
                  <c:v>2.3608768971332208E-2</c:v>
                </c:pt>
                <c:pt idx="7">
                  <c:v>2.7403035413153459E-2</c:v>
                </c:pt>
                <c:pt idx="8">
                  <c:v>2.4030354131534568E-2</c:v>
                </c:pt>
                <c:pt idx="9">
                  <c:v>5.0590219224283306E-2</c:v>
                </c:pt>
                <c:pt idx="10">
                  <c:v>5.9443507588532882E-2</c:v>
                </c:pt>
                <c:pt idx="11">
                  <c:v>9.949409780775717E-2</c:v>
                </c:pt>
                <c:pt idx="12">
                  <c:v>6.5345699831365942E-2</c:v>
                </c:pt>
                <c:pt idx="13">
                  <c:v>0.12774030354131535</c:v>
                </c:pt>
                <c:pt idx="14">
                  <c:v>5.1011804384485666E-2</c:v>
                </c:pt>
                <c:pt idx="15">
                  <c:v>0.1066610455311973</c:v>
                </c:pt>
                <c:pt idx="16">
                  <c:v>4.0472175379426642E-2</c:v>
                </c:pt>
                <c:pt idx="17">
                  <c:v>0.12352445193929174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F-492B-BE06-40764F475F7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'F5.2'!$E$8:$E$25</c:f>
              <c:numCache>
                <c:formatCode>0%</c:formatCode>
                <c:ptCount val="18"/>
                <c:pt idx="0">
                  <c:v>0.12249705535924617</c:v>
                </c:pt>
                <c:pt idx="1">
                  <c:v>3.4746760895170786E-2</c:v>
                </c:pt>
                <c:pt idx="2">
                  <c:v>1.3545347467608953E-2</c:v>
                </c:pt>
                <c:pt idx="3">
                  <c:v>1.2367491166077738E-2</c:v>
                </c:pt>
                <c:pt idx="4">
                  <c:v>1.4134275618374558E-2</c:v>
                </c:pt>
                <c:pt idx="5">
                  <c:v>2.3557126030624265E-2</c:v>
                </c:pt>
                <c:pt idx="6">
                  <c:v>2.4734982332155476E-2</c:v>
                </c:pt>
                <c:pt idx="7">
                  <c:v>3.0624263839811542E-2</c:v>
                </c:pt>
                <c:pt idx="8">
                  <c:v>3.1213191990577149E-2</c:v>
                </c:pt>
                <c:pt idx="9">
                  <c:v>4.2991755005889282E-2</c:v>
                </c:pt>
                <c:pt idx="10">
                  <c:v>4.8292108362779744E-2</c:v>
                </c:pt>
                <c:pt idx="11">
                  <c:v>8.7750294464075382E-2</c:v>
                </c:pt>
                <c:pt idx="12">
                  <c:v>6.4782096584216728E-2</c:v>
                </c:pt>
                <c:pt idx="13">
                  <c:v>0.11307420494699646</c:v>
                </c:pt>
                <c:pt idx="14">
                  <c:v>5.5359246171967018E-2</c:v>
                </c:pt>
                <c:pt idx="15">
                  <c:v>9.5406360424028266E-2</c:v>
                </c:pt>
                <c:pt idx="16">
                  <c:v>3.0035335689045935E-2</c:v>
                </c:pt>
                <c:pt idx="17">
                  <c:v>0.15488810365135453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F-492B-BE06-40764F475F7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'F5.2'!$D$7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4C-4C37-B75A-CF97911DD78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'F5.2'!$E$7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4C-4C37-B75A-CF97911DD78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'F5.2'!$A$8:$A$25</c:f>
              <c:numCache>
                <c:formatCode>@</c:formatCode>
                <c:ptCount val="18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4C-4C37-B75A-CF97911D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033696"/>
        <c:axId val="493030416"/>
      </c:barChart>
      <c:catAx>
        <c:axId val="49303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Título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93030416"/>
        <c:crosses val="autoZero"/>
        <c:auto val="1"/>
        <c:lblAlgn val="ctr"/>
        <c:lblOffset val="100"/>
        <c:noMultiLvlLbl val="0"/>
      </c:catAx>
      <c:valAx>
        <c:axId val="49303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Proporção de</a:t>
                </a:r>
                <a:r>
                  <a:rPr lang="pt-BR" baseline="0"/>
                  <a:t> mortos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9303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solidFill>
                  <a:srgbClr val="595959"/>
                </a:solidFill>
                <a:effectLst/>
              </a:rPr>
              <a:t>Distribuição dos óbitos por sexo e faixa etária, [país, ano]</a:t>
            </a:r>
            <a:endParaRPr lang="pt-BR" sz="1200">
              <a:solidFill>
                <a:srgbClr val="595959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8.156146896096643E-2"/>
          <c:y val="0.10630779711673702"/>
          <c:w val="0.89909941119740111"/>
          <c:h val="0.70871154184247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'F5.2'!$D$7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'F5.2'!$A$8:$A$25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'F5.2'!$D$8:$D$25</c:f>
              <c:numCache>
                <c:formatCode>0%</c:formatCode>
                <c:ptCount val="18"/>
                <c:pt idx="0">
                  <c:v>0.11804384485666104</c:v>
                </c:pt>
                <c:pt idx="1">
                  <c:v>3.5834738617200677E-2</c:v>
                </c:pt>
                <c:pt idx="2">
                  <c:v>6.7453625632377737E-3</c:v>
                </c:pt>
                <c:pt idx="3">
                  <c:v>1.2225969645868466E-2</c:v>
                </c:pt>
                <c:pt idx="4">
                  <c:v>1.2647554806070826E-2</c:v>
                </c:pt>
                <c:pt idx="5">
                  <c:v>1.5177065767284991E-2</c:v>
                </c:pt>
                <c:pt idx="6">
                  <c:v>2.3608768971332208E-2</c:v>
                </c:pt>
                <c:pt idx="7">
                  <c:v>2.7403035413153459E-2</c:v>
                </c:pt>
                <c:pt idx="8">
                  <c:v>2.4030354131534568E-2</c:v>
                </c:pt>
                <c:pt idx="9">
                  <c:v>5.0590219224283306E-2</c:v>
                </c:pt>
                <c:pt idx="10">
                  <c:v>5.9443507588532882E-2</c:v>
                </c:pt>
                <c:pt idx="11">
                  <c:v>9.949409780775717E-2</c:v>
                </c:pt>
                <c:pt idx="12">
                  <c:v>6.5345699831365942E-2</c:v>
                </c:pt>
                <c:pt idx="13">
                  <c:v>0.12774030354131535</c:v>
                </c:pt>
                <c:pt idx="14">
                  <c:v>5.1011804384485666E-2</c:v>
                </c:pt>
                <c:pt idx="15">
                  <c:v>0.1066610455311973</c:v>
                </c:pt>
                <c:pt idx="16">
                  <c:v>4.0472175379426642E-2</c:v>
                </c:pt>
                <c:pt idx="17">
                  <c:v>0.12352445193929174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F-492B-BE06-40764F475F7B}"/>
            </c:ext>
          </c:extLst>
        </c:ser>
        <c:ser>
          <c:idx val="1"/>
          <c:order val="1"/>
          <c:tx>
            <c:strRef>
              <c:f>'F5.2'!$E$7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'F5.2'!$A$8:$A$25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'F5.2'!$E$8:$E$25</c:f>
              <c:numCache>
                <c:formatCode>0%</c:formatCode>
                <c:ptCount val="18"/>
                <c:pt idx="0">
                  <c:v>0.12249705535924617</c:v>
                </c:pt>
                <c:pt idx="1">
                  <c:v>3.4746760895170786E-2</c:v>
                </c:pt>
                <c:pt idx="2">
                  <c:v>1.3545347467608953E-2</c:v>
                </c:pt>
                <c:pt idx="3">
                  <c:v>1.2367491166077738E-2</c:v>
                </c:pt>
                <c:pt idx="4">
                  <c:v>1.4134275618374558E-2</c:v>
                </c:pt>
                <c:pt idx="5">
                  <c:v>2.3557126030624265E-2</c:v>
                </c:pt>
                <c:pt idx="6">
                  <c:v>2.4734982332155476E-2</c:v>
                </c:pt>
                <c:pt idx="7">
                  <c:v>3.0624263839811542E-2</c:v>
                </c:pt>
                <c:pt idx="8">
                  <c:v>3.1213191990577149E-2</c:v>
                </c:pt>
                <c:pt idx="9">
                  <c:v>4.2991755005889282E-2</c:v>
                </c:pt>
                <c:pt idx="10">
                  <c:v>4.8292108362779744E-2</c:v>
                </c:pt>
                <c:pt idx="11">
                  <c:v>8.7750294464075382E-2</c:v>
                </c:pt>
                <c:pt idx="12">
                  <c:v>6.4782096584216728E-2</c:v>
                </c:pt>
                <c:pt idx="13">
                  <c:v>0.11307420494699646</c:v>
                </c:pt>
                <c:pt idx="14">
                  <c:v>5.5359246171967018E-2</c:v>
                </c:pt>
                <c:pt idx="15">
                  <c:v>9.5406360424028266E-2</c:v>
                </c:pt>
                <c:pt idx="16">
                  <c:v>3.0035335689045935E-2</c:v>
                </c:pt>
                <c:pt idx="17">
                  <c:v>0.15488810365135453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F-492B-BE06-40764F475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033696"/>
        <c:axId val="493030416"/>
      </c:barChart>
      <c:catAx>
        <c:axId val="49303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Faixa etária (anos)</a:t>
                </a:r>
                <a:endParaRPr lang="pt-BR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93030416"/>
        <c:crosses val="autoZero"/>
        <c:auto val="1"/>
        <c:lblAlgn val="ctr"/>
        <c:lblOffset val="100"/>
        <c:noMultiLvlLbl val="0"/>
      </c:catAx>
      <c:valAx>
        <c:axId val="49303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Proporção de óbitos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9303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baseline="0">
                <a:effectLst/>
              </a:rPr>
              <a:t>Taxa de mortalidade bruta por sexo, [país,anos]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8.0964225463378253E-2"/>
          <c:y val="0.1266410414481681"/>
          <c:w val="0.89465696534768602"/>
          <c:h val="0.71604481554440058"/>
        </c:manualLayout>
      </c:layout>
      <c:lineChart>
        <c:grouping val="standard"/>
        <c:varyColors val="0"/>
        <c:ser>
          <c:idx val="0"/>
          <c:order val="0"/>
          <c:tx>
            <c:strRef>
              <c:f>'F5.3'!$B$7</c:f>
              <c:strCache>
                <c:ptCount val="1"/>
                <c:pt idx="0">
                  <c:v>Mulher (ISMA)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val>
            <c:numRef>
              <c:f>'F5.3'!$B$8:$B$19</c:f>
              <c:numCache>
                <c:formatCode>General</c:formatCode>
                <c:ptCount val="12"/>
                <c:pt idx="0">
                  <c:v>7.3</c:v>
                </c:pt>
                <c:pt idx="1">
                  <c:v>7.1</c:v>
                </c:pt>
                <c:pt idx="2">
                  <c:v>7.3</c:v>
                </c:pt>
                <c:pt idx="3">
                  <c:v>7.2</c:v>
                </c:pt>
                <c:pt idx="4">
                  <c:v>7.2</c:v>
                </c:pt>
                <c:pt idx="5">
                  <c:v>7.2</c:v>
                </c:pt>
                <c:pt idx="6">
                  <c:v>7.2</c:v>
                </c:pt>
                <c:pt idx="7">
                  <c:v>7.2</c:v>
                </c:pt>
                <c:pt idx="8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4-4568-8C1B-A5E3F6278A31}"/>
            </c:ext>
          </c:extLst>
        </c:ser>
        <c:ser>
          <c:idx val="1"/>
          <c:order val="1"/>
          <c:tx>
            <c:strRef>
              <c:f>'F5.3'!$C$7</c:f>
              <c:strCache>
                <c:ptCount val="1"/>
                <c:pt idx="0">
                  <c:v>Homem (ISMA)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val>
            <c:numRef>
              <c:f>'F5.3'!$C$8:$C$19</c:f>
              <c:numCache>
                <c:formatCode>General</c:formatCode>
                <c:ptCount val="12"/>
                <c:pt idx="0">
                  <c:v>10</c:v>
                </c:pt>
                <c:pt idx="1">
                  <c:v>9.6999999999999993</c:v>
                </c:pt>
                <c:pt idx="2">
                  <c:v>9.6</c:v>
                </c:pt>
                <c:pt idx="3">
                  <c:v>9.1999999999999993</c:v>
                </c:pt>
                <c:pt idx="4">
                  <c:v>9</c:v>
                </c:pt>
                <c:pt idx="5">
                  <c:v>8.6999999999999993</c:v>
                </c:pt>
                <c:pt idx="6">
                  <c:v>8.5</c:v>
                </c:pt>
                <c:pt idx="7">
                  <c:v>8.4</c:v>
                </c:pt>
                <c:pt idx="8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4-4568-8C1B-A5E3F6278A31}"/>
            </c:ext>
          </c:extLst>
        </c:ser>
        <c:ser>
          <c:idx val="2"/>
          <c:order val="2"/>
          <c:tx>
            <c:strRef>
              <c:f>'F5.3'!$D$7</c:f>
              <c:strCache>
                <c:ptCount val="1"/>
                <c:pt idx="0">
                  <c:v>Mulher (Censo)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'F5.3'!$D$8:$D$19</c:f>
              <c:numCache>
                <c:formatCode>General</c:formatCode>
                <c:ptCount val="12"/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24-4568-8C1B-A5E3F6278A31}"/>
            </c:ext>
          </c:extLst>
        </c:ser>
        <c:ser>
          <c:idx val="3"/>
          <c:order val="3"/>
          <c:tx>
            <c:strRef>
              <c:f>'F5.3'!$E$7</c:f>
              <c:strCache>
                <c:ptCount val="1"/>
                <c:pt idx="0">
                  <c:v>Homem (Censo)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'F5.3'!$E$8:$E$19</c:f>
              <c:numCache>
                <c:formatCode>General</c:formatCode>
                <c:ptCount val="12"/>
                <c:pt idx="6" formatCode="0.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24-4568-8C1B-A5E3F6278A31}"/>
            </c:ext>
          </c:extLst>
        </c:ser>
        <c:ser>
          <c:idx val="4"/>
          <c:order val="4"/>
          <c:tx>
            <c:strRef>
              <c:f>'F5.3'!$F$7</c:f>
              <c:strCache>
                <c:ptCount val="1"/>
                <c:pt idx="0">
                  <c:v>Mulher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'F5.3'!$F$8:$F$19</c:f>
              <c:numCache>
                <c:formatCode>General</c:formatCode>
                <c:ptCount val="12"/>
                <c:pt idx="7" formatCode="0.0">
                  <c:v>1.3294490172406326</c:v>
                </c:pt>
                <c:pt idx="8" formatCode="0.0">
                  <c:v>2.9003411462383113</c:v>
                </c:pt>
                <c:pt idx="9" formatCode="0.0">
                  <c:v>2.5204506983438102</c:v>
                </c:pt>
                <c:pt idx="10" formatCode="0.0">
                  <c:v>3.4874043980588438</c:v>
                </c:pt>
                <c:pt idx="11" formatCode="0.0">
                  <c:v>3.5639651496767533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24-4568-8C1B-A5E3F6278A31}"/>
            </c:ext>
          </c:extLst>
        </c:ser>
        <c:ser>
          <c:idx val="5"/>
          <c:order val="5"/>
          <c:tx>
            <c:strRef>
              <c:f>'F5.3'!$G$7</c:f>
              <c:strCache>
                <c:ptCount val="1"/>
                <c:pt idx="0">
                  <c:v>Homem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'F5.3'!$G$8:$G$19</c:f>
              <c:numCache>
                <c:formatCode>General</c:formatCode>
                <c:ptCount val="12"/>
                <c:pt idx="7" formatCode="0.0">
                  <c:v>1.9291136842195922</c:v>
                </c:pt>
                <c:pt idx="8" formatCode="0.0">
                  <c:v>3.8175065216175939</c:v>
                </c:pt>
                <c:pt idx="9" formatCode="0.0">
                  <c:v>3.5757198488643116</c:v>
                </c:pt>
                <c:pt idx="10" formatCode="0.0">
                  <c:v>4.7278963305576278</c:v>
                </c:pt>
                <c:pt idx="11" formatCode="0.0">
                  <c:v>4.509038400160426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24-4568-8C1B-A5E3F627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56184"/>
        <c:axId val="522858152"/>
      </c:lineChart>
      <c:catAx>
        <c:axId val="52285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22858152"/>
        <c:crosses val="autoZero"/>
        <c:auto val="1"/>
        <c:lblAlgn val="ctr"/>
        <c:lblOffset val="100"/>
        <c:noMultiLvlLbl val="0"/>
      </c:catAx>
      <c:valAx>
        <c:axId val="52285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Óbitos por 1,000 habitantes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2285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Taxas de mortalidade por idade, [país, ano]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'F5.4'!$J$7</c:f>
              <c:strCache>
                <c:ptCount val="1"/>
                <c:pt idx="0">
                  <c:v>Mulher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'F5.4'!$I$8:$I$25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'F5.4'!$J$8:$J$25</c:f>
              <c:numCache>
                <c:formatCode>General</c:formatCode>
                <c:ptCount val="18"/>
                <c:pt idx="0">
                  <c:v>1230.7527525224773</c:v>
                </c:pt>
                <c:pt idx="1">
                  <c:v>76.533194276814584</c:v>
                </c:pt>
                <c:pt idx="2">
                  <c:v>25.823266304610865</c:v>
                </c:pt>
                <c:pt idx="3">
                  <c:v>29.182702488975469</c:v>
                </c:pt>
                <c:pt idx="4">
                  <c:v>37.490877971831281</c:v>
                </c:pt>
                <c:pt idx="5">
                  <c:v>60.88769459407326</c:v>
                </c:pt>
                <c:pt idx="6">
                  <c:v>70.117826098828985</c:v>
                </c:pt>
                <c:pt idx="7">
                  <c:v>113.28530973874679</c:v>
                </c:pt>
                <c:pt idx="8">
                  <c:v>130.6246962775229</c:v>
                </c:pt>
                <c:pt idx="9">
                  <c:v>222.98135371084499</c:v>
                </c:pt>
                <c:pt idx="10">
                  <c:v>285.55019991337758</c:v>
                </c:pt>
                <c:pt idx="11">
                  <c:v>653.98068713477085</c:v>
                </c:pt>
                <c:pt idx="12">
                  <c:v>636.72287967092893</c:v>
                </c:pt>
                <c:pt idx="13">
                  <c:v>1519.7628736753343</c:v>
                </c:pt>
                <c:pt idx="14">
                  <c:v>971.33358025980317</c:v>
                </c:pt>
                <c:pt idx="15">
                  <c:v>2364.1477067585984</c:v>
                </c:pt>
                <c:pt idx="16">
                  <c:v>1088.0174941712587</c:v>
                </c:pt>
                <c:pt idx="17">
                  <c:v>4923.2497192062901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1-4668-B467-2F0F69C872F3}"/>
            </c:ext>
          </c:extLst>
        </c:ser>
        <c:ser>
          <c:idx val="1"/>
          <c:order val="1"/>
          <c:tx>
            <c:strRef>
              <c:f>'F5.4'!$K$7</c:f>
              <c:strCache>
                <c:ptCount val="1"/>
                <c:pt idx="0">
                  <c:v>Homem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'F5.4'!$I$8:$I$25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'F5.4'!$K$8:$K$25</c:f>
              <c:numCache>
                <c:formatCode>General</c:formatCode>
                <c:ptCount val="18"/>
                <c:pt idx="0">
                  <c:v>1626.4620196109872</c:v>
                </c:pt>
                <c:pt idx="1">
                  <c:v>101.37254634390455</c:v>
                </c:pt>
                <c:pt idx="2">
                  <c:v>16.647617122925393</c:v>
                </c:pt>
                <c:pt idx="3">
                  <c:v>36.913608579575957</c:v>
                </c:pt>
                <c:pt idx="4">
                  <c:v>45.135737658541601</c:v>
                </c:pt>
                <c:pt idx="5">
                  <c:v>61.062815277929495</c:v>
                </c:pt>
                <c:pt idx="6">
                  <c:v>101.98258311213266</c:v>
                </c:pt>
                <c:pt idx="7">
                  <c:v>145.42224703582821</c:v>
                </c:pt>
                <c:pt idx="8">
                  <c:v>139.50557106438706</c:v>
                </c:pt>
                <c:pt idx="9">
                  <c:v>355.91115734550647</c:v>
                </c:pt>
                <c:pt idx="10">
                  <c:v>460.69932630738856</c:v>
                </c:pt>
                <c:pt idx="11">
                  <c:v>995.65632887167601</c:v>
                </c:pt>
                <c:pt idx="12">
                  <c:v>815.7280926841662</c:v>
                </c:pt>
                <c:pt idx="13">
                  <c:v>2150.9782485629626</c:v>
                </c:pt>
                <c:pt idx="14">
                  <c:v>1143.8627904323</c:v>
                </c:pt>
                <c:pt idx="15">
                  <c:v>3187.4864944004466</c:v>
                </c:pt>
                <c:pt idx="16">
                  <c:v>1724.5447822887706</c:v>
                </c:pt>
                <c:pt idx="17">
                  <c:v>5256.548259777539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1-4668-B467-2F0F69C87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543376"/>
        <c:axId val="487541736"/>
      </c:lineChart>
      <c:catAx>
        <c:axId val="487543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Grupo de idade (Anos)        </a:t>
                </a:r>
                <a:endParaRPr lang="pt-B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87541736"/>
        <c:crosses val="autoZero"/>
        <c:auto val="1"/>
        <c:lblAlgn val="ctr"/>
        <c:lblOffset val="100"/>
        <c:noMultiLvlLbl val="0"/>
      </c:catAx>
      <c:valAx>
        <c:axId val="48754173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0" i="0" baseline="0">
                    <a:effectLst/>
                  </a:rPr>
                  <a:t>Mortes por 100.000 habitantes</a:t>
                </a:r>
                <a:endParaRPr lang="pt-BR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8754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Expectativa de vida ao nascer por sexo, [país, anos]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'F5.5'!$B$80</c:f>
              <c:strCache>
                <c:ptCount val="1"/>
                <c:pt idx="0">
                  <c:v>Mulher (OMS)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'F5.5'!$A$81:$A$90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'F5.5'!$B$81:$B$90</c:f>
              <c:numCache>
                <c:formatCode>General</c:formatCode>
                <c:ptCount val="10"/>
                <c:pt idx="1">
                  <c:v>73.099999999999994</c:v>
                </c:pt>
                <c:pt idx="2">
                  <c:v>73.3</c:v>
                </c:pt>
                <c:pt idx="3">
                  <c:v>73.5</c:v>
                </c:pt>
                <c:pt idx="4">
                  <c:v>73.599999999999994</c:v>
                </c:pt>
                <c:pt idx="5">
                  <c:v>73.599999999999994</c:v>
                </c:pt>
                <c:pt idx="6">
                  <c:v>73.900000000000006</c:v>
                </c:pt>
                <c:pt idx="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A-453F-BD83-0448AA6058FE}"/>
            </c:ext>
          </c:extLst>
        </c:ser>
        <c:ser>
          <c:idx val="1"/>
          <c:order val="1"/>
          <c:tx>
            <c:strRef>
              <c:f>'F5.5'!$C$80</c:f>
              <c:strCache>
                <c:ptCount val="1"/>
                <c:pt idx="0">
                  <c:v>Homem (OMS)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'F5.5'!$A$81:$A$90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'F5.5'!$C$81:$C$90</c:f>
              <c:numCache>
                <c:formatCode>General</c:formatCode>
                <c:ptCount val="10"/>
                <c:pt idx="1">
                  <c:v>69.599999999999994</c:v>
                </c:pt>
                <c:pt idx="2">
                  <c:v>69.7</c:v>
                </c:pt>
                <c:pt idx="3">
                  <c:v>69.7</c:v>
                </c:pt>
                <c:pt idx="4">
                  <c:v>69.8</c:v>
                </c:pt>
                <c:pt idx="5">
                  <c:v>69.7</c:v>
                </c:pt>
                <c:pt idx="6">
                  <c:v>69.900000000000006</c:v>
                </c:pt>
                <c:pt idx="7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A-453F-BD83-0448AA6058FE}"/>
            </c:ext>
          </c:extLst>
        </c:ser>
        <c:ser>
          <c:idx val="2"/>
          <c:order val="2"/>
          <c:tx>
            <c:strRef>
              <c:f>'F5.5'!$D$80</c:f>
              <c:strCache>
                <c:ptCount val="1"/>
                <c:pt idx="0">
                  <c:v>Mulher (Censo)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'F5.5'!$A$81:$A$90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'F5.5'!$D$81:$D$90</c:f>
              <c:numCache>
                <c:formatCode>General</c:formatCode>
                <c:ptCount val="10"/>
                <c:pt idx="0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DA-453F-BD83-0448AA6058FE}"/>
            </c:ext>
          </c:extLst>
        </c:ser>
        <c:ser>
          <c:idx val="3"/>
          <c:order val="3"/>
          <c:tx>
            <c:strRef>
              <c:f>'F5.5'!$E$80</c:f>
              <c:strCache>
                <c:ptCount val="1"/>
                <c:pt idx="0">
                  <c:v>Homem (Censo)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'F5.5'!$A$81:$A$90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'F5.5'!$E$81:$E$90</c:f>
              <c:numCache>
                <c:formatCode>General</c:formatCode>
                <c:ptCount val="10"/>
                <c:pt idx="0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DA-453F-BD83-0448AA6058FE}"/>
            </c:ext>
          </c:extLst>
        </c:ser>
        <c:ser>
          <c:idx val="4"/>
          <c:order val="4"/>
          <c:tx>
            <c:strRef>
              <c:f>'F5.5'!$F$80</c:f>
              <c:strCache>
                <c:ptCount val="1"/>
                <c:pt idx="0">
                  <c:v>Mulher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'F5.5'!$A$81:$A$90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'F5.5'!$F$81:$F$90</c:f>
              <c:numCache>
                <c:formatCode>General</c:formatCode>
                <c:ptCount val="10"/>
                <c:pt idx="5">
                  <c:v>69.099999999999994</c:v>
                </c:pt>
                <c:pt idx="6">
                  <c:v>67.5</c:v>
                </c:pt>
                <c:pt idx="7" formatCode="0.0">
                  <c:v>67.2</c:v>
                </c:pt>
                <c:pt idx="8" formatCode="0.0">
                  <c:v>69.900000000000006</c:v>
                </c:pt>
                <c:pt idx="9" formatCode="0.0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DA-453F-BD83-0448AA6058FE}"/>
            </c:ext>
          </c:extLst>
        </c:ser>
        <c:ser>
          <c:idx val="5"/>
          <c:order val="5"/>
          <c:tx>
            <c:strRef>
              <c:f>'F5.5'!$G$80</c:f>
              <c:strCache>
                <c:ptCount val="1"/>
                <c:pt idx="0">
                  <c:v>Homem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'F5.5'!$A$81:$A$90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'F5.5'!$G$81:$G$90</c:f>
              <c:numCache>
                <c:formatCode>General</c:formatCode>
                <c:ptCount val="10"/>
                <c:pt idx="5">
                  <c:v>67.400000000000006</c:v>
                </c:pt>
                <c:pt idx="6">
                  <c:v>64.599999999999994</c:v>
                </c:pt>
                <c:pt idx="7" formatCode="0.0">
                  <c:v>65</c:v>
                </c:pt>
                <c:pt idx="8" formatCode="0.0">
                  <c:v>64.8</c:v>
                </c:pt>
                <c:pt idx="9" formatCode="0.0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DA-453F-BD83-0448AA60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3200"/>
        <c:axId val="422595168"/>
      </c:lineChart>
      <c:catAx>
        <c:axId val="422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22595168"/>
        <c:crosses val="autoZero"/>
        <c:auto val="1"/>
        <c:lblAlgn val="ctr"/>
        <c:lblOffset val="100"/>
        <c:noMultiLvlLbl val="0"/>
      </c:catAx>
      <c:valAx>
        <c:axId val="4225951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0" i="0" baseline="0">
                    <a:effectLst/>
                  </a:rPr>
                  <a:t>Anos previstos de vida</a:t>
                </a:r>
                <a:endParaRPr lang="pt-BR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22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Distribuição dos óbitos por grupo amplo, [país, ano]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'F6.1'!$A$11:$D$11</c:f>
              <c:strCache>
                <c:ptCount val="4"/>
                <c:pt idx="0">
                  <c:v>Grupo 1</c:v>
                </c:pt>
                <c:pt idx="1">
                  <c:v>Grupo 2</c:v>
                </c:pt>
                <c:pt idx="2">
                  <c:v>Grupo 3</c:v>
                </c:pt>
                <c:pt idx="3">
                  <c:v>Ill-definido</c:v>
                </c:pt>
              </c:strCache>
            </c:strRef>
          </c:cat>
          <c:val>
            <c:numRef>
              <c:f>'F6.1'!$A$12:$D$12</c:f>
              <c:numCache>
                <c:formatCode>0.0%</c:formatCode>
                <c:ptCount val="4"/>
                <c:pt idx="0">
                  <c:v>0.12274849899933289</c:v>
                </c:pt>
                <c:pt idx="1">
                  <c:v>0.48925950633755838</c:v>
                </c:pt>
                <c:pt idx="2">
                  <c:v>6.0306871247498332E-2</c:v>
                </c:pt>
                <c:pt idx="3">
                  <c:v>0.3276851234156104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0F-486F-931A-5656FE7DC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99024"/>
        <c:axId val="440598040"/>
      </c:barChart>
      <c:catAx>
        <c:axId val="440599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Grupo de causas amplas de óbitos</a:t>
                </a:r>
                <a:endParaRPr lang="pt-B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40598040"/>
        <c:crosses val="autoZero"/>
        <c:auto val="1"/>
        <c:lblAlgn val="ctr"/>
        <c:lblOffset val="100"/>
        <c:noMultiLvlLbl val="0"/>
      </c:catAx>
      <c:valAx>
        <c:axId val="44059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Proporção de mortos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4059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Proporção de óbitos devido a grupo de doença amplo e idade, homens, [país, ano].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'F6.2'!$B$8</c:f>
              <c:strCache>
                <c:ptCount val="1"/>
                <c:pt idx="0">
                  <c:v>Grupo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'F6.2'!$A$9:$A$26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'F6.2'!$B$9:$B$26</c:f>
              <c:numCache>
                <c:formatCode>General</c:formatCode>
                <c:ptCount val="18"/>
                <c:pt idx="0">
                  <c:v>0.89024311899999997</c:v>
                </c:pt>
                <c:pt idx="1">
                  <c:v>0.52563727199999999</c:v>
                </c:pt>
                <c:pt idx="2">
                  <c:v>0.37532958500000002</c:v>
                </c:pt>
                <c:pt idx="3">
                  <c:v>0.19131679700000001</c:v>
                </c:pt>
                <c:pt idx="4">
                  <c:v>0.24045278</c:v>
                </c:pt>
                <c:pt idx="5">
                  <c:v>0.285219799</c:v>
                </c:pt>
                <c:pt idx="6">
                  <c:v>0.31018000000000001</c:v>
                </c:pt>
                <c:pt idx="7">
                  <c:v>0.28176098100000002</c:v>
                </c:pt>
                <c:pt idx="8">
                  <c:v>0.242015747</c:v>
                </c:pt>
                <c:pt idx="9">
                  <c:v>0.18886162000000001</c:v>
                </c:pt>
                <c:pt idx="10">
                  <c:v>0.15223376399999999</c:v>
                </c:pt>
                <c:pt idx="11">
                  <c:v>0.12906526199999999</c:v>
                </c:pt>
                <c:pt idx="12">
                  <c:v>0.116967242</c:v>
                </c:pt>
                <c:pt idx="13">
                  <c:v>0.114408469</c:v>
                </c:pt>
                <c:pt idx="14">
                  <c:v>0.108149915</c:v>
                </c:pt>
                <c:pt idx="15">
                  <c:v>0.104181676</c:v>
                </c:pt>
                <c:pt idx="16">
                  <c:v>0.102937244</c:v>
                </c:pt>
                <c:pt idx="17">
                  <c:v>0.130168164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8-4C38-BBB1-35C2C81164CA}"/>
            </c:ext>
          </c:extLst>
        </c:ser>
        <c:ser>
          <c:idx val="1"/>
          <c:order val="1"/>
          <c:tx>
            <c:strRef>
              <c:f>'F6.2'!$C$8</c:f>
              <c:strCache>
                <c:ptCount val="1"/>
                <c:pt idx="0">
                  <c:v>Grupo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'F6.2'!$A$9:$A$26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'F6.2'!$C$9:$C$26</c:f>
              <c:numCache>
                <c:formatCode>General</c:formatCode>
                <c:ptCount val="18"/>
                <c:pt idx="0">
                  <c:v>7.6797569999999996E-2</c:v>
                </c:pt>
                <c:pt idx="1">
                  <c:v>0.161047054</c:v>
                </c:pt>
                <c:pt idx="2">
                  <c:v>0.235943073</c:v>
                </c:pt>
                <c:pt idx="3">
                  <c:v>0.27456485000000003</c:v>
                </c:pt>
                <c:pt idx="4">
                  <c:v>0.24045278</c:v>
                </c:pt>
                <c:pt idx="5">
                  <c:v>0.261539301</c:v>
                </c:pt>
                <c:pt idx="6">
                  <c:v>0.32431317300000001</c:v>
                </c:pt>
                <c:pt idx="7">
                  <c:v>0.41635157</c:v>
                </c:pt>
                <c:pt idx="8">
                  <c:v>0.52964285600000005</c:v>
                </c:pt>
                <c:pt idx="9">
                  <c:v>0.63167210200000001</c:v>
                </c:pt>
                <c:pt idx="10">
                  <c:v>0.71541986499999999</c:v>
                </c:pt>
                <c:pt idx="11">
                  <c:v>0.77600187099999995</c:v>
                </c:pt>
                <c:pt idx="12">
                  <c:v>0.81679312299999995</c:v>
                </c:pt>
                <c:pt idx="13">
                  <c:v>0.83200644999999995</c:v>
                </c:pt>
                <c:pt idx="14">
                  <c:v>0.84560387400000003</c:v>
                </c:pt>
                <c:pt idx="15">
                  <c:v>0.85445676199999998</c:v>
                </c:pt>
                <c:pt idx="16">
                  <c:v>0.85835136300000003</c:v>
                </c:pt>
                <c:pt idx="17">
                  <c:v>0.83135490599999995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8-4C38-BBB1-35C2C81164CA}"/>
            </c:ext>
          </c:extLst>
        </c:ser>
        <c:ser>
          <c:idx val="2"/>
          <c:order val="2"/>
          <c:tx>
            <c:strRef>
              <c:f>'F6.2'!$D$8</c:f>
              <c:strCache>
                <c:ptCount val="1"/>
                <c:pt idx="0">
                  <c:v>Grupo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'F6.2'!$A$9:$A$26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'F6.2'!$D$9:$D$26</c:f>
              <c:numCache>
                <c:formatCode>General</c:formatCode>
                <c:ptCount val="18"/>
                <c:pt idx="0">
                  <c:v>3.2959310999999998E-2</c:v>
                </c:pt>
                <c:pt idx="1">
                  <c:v>0.31331567399999999</c:v>
                </c:pt>
                <c:pt idx="2">
                  <c:v>0.38872734199999998</c:v>
                </c:pt>
                <c:pt idx="3">
                  <c:v>0.53411851799999999</c:v>
                </c:pt>
                <c:pt idx="4">
                  <c:v>0.54534262099999997</c:v>
                </c:pt>
                <c:pt idx="5">
                  <c:v>0.45324090099999997</c:v>
                </c:pt>
                <c:pt idx="6">
                  <c:v>0.36550660600000001</c:v>
                </c:pt>
                <c:pt idx="7">
                  <c:v>0.30188744899999997</c:v>
                </c:pt>
                <c:pt idx="8">
                  <c:v>0.228341397</c:v>
                </c:pt>
                <c:pt idx="9">
                  <c:v>0.17946627700000001</c:v>
                </c:pt>
                <c:pt idx="10">
                  <c:v>0.13234637099999999</c:v>
                </c:pt>
                <c:pt idx="11">
                  <c:v>9.4932867000000004E-2</c:v>
                </c:pt>
                <c:pt idx="12">
                  <c:v>6.6239635000000005E-2</c:v>
                </c:pt>
                <c:pt idx="13">
                  <c:v>5.3585081E-2</c:v>
                </c:pt>
                <c:pt idx="14">
                  <c:v>4.6246211000000002E-2</c:v>
                </c:pt>
                <c:pt idx="15">
                  <c:v>4.1361561999999998E-2</c:v>
                </c:pt>
                <c:pt idx="16">
                  <c:v>3.8711394000000003E-2</c:v>
                </c:pt>
                <c:pt idx="17">
                  <c:v>3.8476929999999999E-2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8-4C38-BBB1-35C2C811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0578536"/>
        <c:axId val="790583128"/>
      </c:lineChart>
      <c:catAx>
        <c:axId val="790578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Idade do Grupo (anos)</a:t>
                </a:r>
                <a:endParaRPr lang="pt-B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pt-B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90583128"/>
        <c:crosses val="autoZero"/>
        <c:auto val="1"/>
        <c:lblAlgn val="ctr"/>
        <c:lblOffset val="100"/>
        <c:noMultiLvlLbl val="0"/>
      </c:catAx>
      <c:valAx>
        <c:axId val="79058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Proporção</a:t>
                </a:r>
                <a:r>
                  <a:rPr lang="pt-BR" baseline="0"/>
                  <a:t> de óbitos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905785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Proporção de óbitos devido a grupo de doença amplo e idade, mulheres, [país, ano].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'F6.2'!$B$30</c:f>
              <c:strCache>
                <c:ptCount val="1"/>
                <c:pt idx="0">
                  <c:v>Grupo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'F6.2'!$A$31:$A$48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'F6.2'!$B$31:$B$48</c:f>
              <c:numCache>
                <c:formatCode>General</c:formatCode>
                <c:ptCount val="18"/>
                <c:pt idx="0">
                  <c:v>0.89506990600000003</c:v>
                </c:pt>
                <c:pt idx="1">
                  <c:v>0.627452538</c:v>
                </c:pt>
                <c:pt idx="2">
                  <c:v>0.49064068799999999</c:v>
                </c:pt>
                <c:pt idx="3">
                  <c:v>0.36671374299999998</c:v>
                </c:pt>
                <c:pt idx="4">
                  <c:v>0.41726475000000002</c:v>
                </c:pt>
                <c:pt idx="5">
                  <c:v>0.54230162400000004</c:v>
                </c:pt>
                <c:pt idx="6">
                  <c:v>0.499546781</c:v>
                </c:pt>
                <c:pt idx="7">
                  <c:v>0.42185800000000001</c:v>
                </c:pt>
                <c:pt idx="8">
                  <c:v>0.28894367599999998</c:v>
                </c:pt>
                <c:pt idx="9">
                  <c:v>0.20067174600000001</c:v>
                </c:pt>
                <c:pt idx="10">
                  <c:v>0.15284630399999999</c:v>
                </c:pt>
                <c:pt idx="11">
                  <c:v>0.12804615599999999</c:v>
                </c:pt>
                <c:pt idx="12">
                  <c:v>0.13511548700000001</c:v>
                </c:pt>
                <c:pt idx="13">
                  <c:v>0.12848158300000001</c:v>
                </c:pt>
                <c:pt idx="14">
                  <c:v>0.12853946499999999</c:v>
                </c:pt>
                <c:pt idx="15">
                  <c:v>0.12033932899999999</c:v>
                </c:pt>
                <c:pt idx="16">
                  <c:v>0.106581885</c:v>
                </c:pt>
                <c:pt idx="17">
                  <c:v>0.127849764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8-4C38-BBB1-35C2C81164CA}"/>
            </c:ext>
          </c:extLst>
        </c:ser>
        <c:ser>
          <c:idx val="1"/>
          <c:order val="1"/>
          <c:tx>
            <c:strRef>
              <c:f>'F6.2'!$C$30</c:f>
              <c:strCache>
                <c:ptCount val="1"/>
                <c:pt idx="0">
                  <c:v>Grupo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'F6.2'!$A$31:$A$48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'F6.2'!$C$31:$C$48</c:f>
              <c:numCache>
                <c:formatCode>General</c:formatCode>
                <c:ptCount val="18"/>
                <c:pt idx="0">
                  <c:v>7.4478639999999999E-2</c:v>
                </c:pt>
                <c:pt idx="1">
                  <c:v>0.153704069</c:v>
                </c:pt>
                <c:pt idx="2">
                  <c:v>0.23115060100000001</c:v>
                </c:pt>
                <c:pt idx="3">
                  <c:v>0.29536041099999999</c:v>
                </c:pt>
                <c:pt idx="4">
                  <c:v>0.289744</c:v>
                </c:pt>
                <c:pt idx="5">
                  <c:v>0.25560253500000002</c:v>
                </c:pt>
                <c:pt idx="6">
                  <c:v>0.31167393300000001</c:v>
                </c:pt>
                <c:pt idx="7">
                  <c:v>0.421851107</c:v>
                </c:pt>
                <c:pt idx="8">
                  <c:v>0.57709852900000003</c:v>
                </c:pt>
                <c:pt idx="9">
                  <c:v>0.69303023799999997</c:v>
                </c:pt>
                <c:pt idx="10">
                  <c:v>0.77206022799999996</c:v>
                </c:pt>
                <c:pt idx="11">
                  <c:v>0.80609064100000005</c:v>
                </c:pt>
                <c:pt idx="12">
                  <c:v>0.81010367599999999</c:v>
                </c:pt>
                <c:pt idx="13">
                  <c:v>0.82467195199999999</c:v>
                </c:pt>
                <c:pt idx="14">
                  <c:v>0.82929564899999997</c:v>
                </c:pt>
                <c:pt idx="15">
                  <c:v>0.84068031499999996</c:v>
                </c:pt>
                <c:pt idx="16">
                  <c:v>0.855945815</c:v>
                </c:pt>
                <c:pt idx="17">
                  <c:v>0.83254577799999996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8-4C38-BBB1-35C2C81164CA}"/>
            </c:ext>
          </c:extLst>
        </c:ser>
        <c:ser>
          <c:idx val="2"/>
          <c:order val="2"/>
          <c:tx>
            <c:strRef>
              <c:f>'F6.2'!$D$30</c:f>
              <c:strCache>
                <c:ptCount val="1"/>
                <c:pt idx="0">
                  <c:v>Grupo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'F6.2'!$A$31:$A$48</c:f>
              <c:strCache>
                <c:ptCount val="18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80+</c:v>
                </c:pt>
              </c:strCache>
            </c:strRef>
          </c:cat>
          <c:val>
            <c:numRef>
              <c:f>'F6.2'!$D$31:$D$48</c:f>
              <c:numCache>
                <c:formatCode>General</c:formatCode>
                <c:ptCount val="18"/>
                <c:pt idx="0">
                  <c:v>3.0451454999999999E-2</c:v>
                </c:pt>
                <c:pt idx="1">
                  <c:v>0.218843392</c:v>
                </c:pt>
                <c:pt idx="2">
                  <c:v>0.278208711</c:v>
                </c:pt>
                <c:pt idx="3">
                  <c:v>0.33792584599999997</c:v>
                </c:pt>
                <c:pt idx="4">
                  <c:v>0.29299099899999997</c:v>
                </c:pt>
                <c:pt idx="5">
                  <c:v>0.202095841</c:v>
                </c:pt>
                <c:pt idx="6">
                  <c:v>0.18877928599999999</c:v>
                </c:pt>
                <c:pt idx="7">
                  <c:v>0.156290718</c:v>
                </c:pt>
                <c:pt idx="8">
                  <c:v>0.13395779399999999</c:v>
                </c:pt>
                <c:pt idx="9">
                  <c:v>0.106298016</c:v>
                </c:pt>
                <c:pt idx="10">
                  <c:v>7.5093467999999997E-2</c:v>
                </c:pt>
                <c:pt idx="11">
                  <c:v>6.5863202999999995E-2</c:v>
                </c:pt>
                <c:pt idx="12">
                  <c:v>5.4780836999999999E-2</c:v>
                </c:pt>
                <c:pt idx="13">
                  <c:v>4.6846464999999997E-2</c:v>
                </c:pt>
                <c:pt idx="14">
                  <c:v>4.2164885999999999E-2</c:v>
                </c:pt>
                <c:pt idx="15">
                  <c:v>3.8980356000000001E-2</c:v>
                </c:pt>
                <c:pt idx="16">
                  <c:v>3.74723E-2</c:v>
                </c:pt>
                <c:pt idx="17">
                  <c:v>3.9604458000000002E-2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8-4C38-BBB1-35C2C811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0578536"/>
        <c:axId val="790583128"/>
      </c:lineChart>
      <c:catAx>
        <c:axId val="790578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Idade do Grupo (anos)</a:t>
                </a:r>
                <a:endParaRPr lang="pt-B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90583128"/>
        <c:crosses val="autoZero"/>
        <c:auto val="1"/>
        <c:lblAlgn val="ctr"/>
        <c:lblOffset val="100"/>
        <c:noMultiLvlLbl val="0"/>
      </c:catAx>
      <c:valAx>
        <c:axId val="79058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Porporção de óbitos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905785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Oportunidade do registro de mortes, [país, anos]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'F3.1'!$B$20</c:f>
              <c:strCache>
                <c:ptCount val="1"/>
                <c:pt idx="0">
                  <c:v>Atual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'F3.1'!$A$21:$A$30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'F3.1'!$B$21:$B$30</c:f>
              <c:numCache>
                <c:formatCode>0%</c:formatCode>
                <c:ptCount val="10"/>
                <c:pt idx="0">
                  <c:v>0.33</c:v>
                </c:pt>
                <c:pt idx="1">
                  <c:v>0.28000000000000003</c:v>
                </c:pt>
                <c:pt idx="2">
                  <c:v>0.3</c:v>
                </c:pt>
                <c:pt idx="3">
                  <c:v>0.28999999999999998</c:v>
                </c:pt>
                <c:pt idx="4">
                  <c:v>0.32</c:v>
                </c:pt>
                <c:pt idx="5">
                  <c:v>0.28999999999999998</c:v>
                </c:pt>
                <c:pt idx="6">
                  <c:v>0.3</c:v>
                </c:pt>
                <c:pt idx="7">
                  <c:v>0.41</c:v>
                </c:pt>
                <c:pt idx="8">
                  <c:v>0.47</c:v>
                </c:pt>
                <c:pt idx="9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1-4FA9-A16D-183882816E80}"/>
            </c:ext>
          </c:extLst>
        </c:ser>
        <c:ser>
          <c:idx val="1"/>
          <c:order val="1"/>
          <c:tx>
            <c:strRef>
              <c:f>'F3.1'!$C$20</c:f>
              <c:strCache>
                <c:ptCount val="1"/>
                <c:pt idx="0">
                  <c:v>Tardio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'F3.1'!$A$21:$A$30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'F3.1'!$C$21:$C$30</c:f>
              <c:numCache>
                <c:formatCode>0%</c:formatCode>
                <c:ptCount val="10"/>
                <c:pt idx="0">
                  <c:v>0.43</c:v>
                </c:pt>
                <c:pt idx="1">
                  <c:v>0.47</c:v>
                </c:pt>
                <c:pt idx="2">
                  <c:v>0.47</c:v>
                </c:pt>
                <c:pt idx="3">
                  <c:v>0.49</c:v>
                </c:pt>
                <c:pt idx="4">
                  <c:v>0.44</c:v>
                </c:pt>
                <c:pt idx="5">
                  <c:v>0.49</c:v>
                </c:pt>
                <c:pt idx="6">
                  <c:v>0.5</c:v>
                </c:pt>
                <c:pt idx="7">
                  <c:v>0.49</c:v>
                </c:pt>
                <c:pt idx="8">
                  <c:v>0.37</c:v>
                </c:pt>
                <c:pt idx="9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1-4FA9-A16D-183882816E80}"/>
            </c:ext>
          </c:extLst>
        </c:ser>
        <c:ser>
          <c:idx val="2"/>
          <c:order val="2"/>
          <c:tx>
            <c:strRef>
              <c:f>'F3.1'!$D$20</c:f>
              <c:strCache>
                <c:ptCount val="1"/>
                <c:pt idx="0">
                  <c:v>Atrasado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'F3.1'!$A$21:$A$30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'F3.1'!$D$21:$D$30</c:f>
              <c:numCache>
                <c:formatCode>0%</c:formatCode>
                <c:ptCount val="10"/>
                <c:pt idx="0">
                  <c:v>0.24</c:v>
                </c:pt>
                <c:pt idx="1">
                  <c:v>0.25</c:v>
                </c:pt>
                <c:pt idx="2">
                  <c:v>0.23</c:v>
                </c:pt>
                <c:pt idx="3">
                  <c:v>0.22</c:v>
                </c:pt>
                <c:pt idx="4">
                  <c:v>0.24</c:v>
                </c:pt>
                <c:pt idx="5">
                  <c:v>0.22</c:v>
                </c:pt>
                <c:pt idx="6">
                  <c:v>0.2</c:v>
                </c:pt>
                <c:pt idx="7">
                  <c:v>0.18</c:v>
                </c:pt>
                <c:pt idx="8">
                  <c:v>0.16</c:v>
                </c:pt>
                <c:pt idx="9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1-4FA9-A16D-183882816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04664"/>
        <c:axId val="446216144"/>
      </c:lineChart>
      <c:catAx>
        <c:axId val="446204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Ano de registro</a:t>
                </a:r>
                <a:endParaRPr lang="pt-B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46216144"/>
        <c:crosses val="autoZero"/>
        <c:auto val="1"/>
        <c:lblAlgn val="ctr"/>
        <c:lblOffset val="100"/>
        <c:noMultiLvlLbl val="0"/>
      </c:catAx>
      <c:valAx>
        <c:axId val="4462161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Proporção de nascidos </a:t>
                </a:r>
                <a:r>
                  <a:rPr lang="pt-BR" baseline="0"/>
                  <a:t> vivos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462046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baseline="0">
                <a:effectLst/>
              </a:rPr>
              <a:t>Casamento registrado e taxa bruta, [país, anos]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'F7.1'!$B$6</c:f>
              <c:strCache>
                <c:ptCount val="1"/>
                <c:pt idx="0">
                  <c:v>Número de casamentos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'F7.1'!$A$7:$A$16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'F7.1'!$B$7:$B$16</c:f>
              <c:numCache>
                <c:formatCode>0</c:formatCode>
                <c:ptCount val="10"/>
                <c:pt idx="0">
                  <c:v>110958</c:v>
                </c:pt>
                <c:pt idx="1">
                  <c:v>109323</c:v>
                </c:pt>
                <c:pt idx="2">
                  <c:v>114222</c:v>
                </c:pt>
                <c:pt idx="3">
                  <c:v>116322</c:v>
                </c:pt>
                <c:pt idx="4">
                  <c:v>118756</c:v>
                </c:pt>
                <c:pt idx="5">
                  <c:v>120118</c:v>
                </c:pt>
                <c:pt idx="6">
                  <c:v>121176</c:v>
                </c:pt>
                <c:pt idx="7">
                  <c:v>121752</c:v>
                </c:pt>
                <c:pt idx="8">
                  <c:v>123244</c:v>
                </c:pt>
                <c:pt idx="9">
                  <c:v>118962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3-4A64-9C2F-FE0B85A53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571736"/>
        <c:axId val="700580920"/>
      </c:lineChart>
      <c:lineChart>
        <c:grouping val="standard"/>
        <c:varyColors val="0"/>
        <c:ser>
          <c:idx val="1"/>
          <c:order val="1"/>
          <c:tx>
            <c:strRef>
              <c:f>'F7.1'!$D$6</c:f>
              <c:strCache>
                <c:ptCount val="1"/>
                <c:pt idx="0">
                  <c:v>Taxa Bruta de Casamento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'F7.1'!$A$7:$A$16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'F7.1'!$D$7:$D$16</c:f>
              <c:numCache>
                <c:formatCode>0.0</c:formatCode>
                <c:ptCount val="10"/>
                <c:pt idx="0">
                  <c:v>5.5027499367688124</c:v>
                </c:pt>
                <c:pt idx="1">
                  <c:v>5.3683652273832143</c:v>
                </c:pt>
                <c:pt idx="2">
                  <c:v>5.6282798618331258</c:v>
                </c:pt>
                <c:pt idx="3">
                  <c:v>5.6020188496602339</c:v>
                </c:pt>
                <c:pt idx="4">
                  <c:v>5.5508242849730998</c:v>
                </c:pt>
                <c:pt idx="5">
                  <c:v>5.6594563778310709</c:v>
                </c:pt>
                <c:pt idx="6">
                  <c:v>5.4182782380848051</c:v>
                </c:pt>
                <c:pt idx="7">
                  <c:v>5.4440335713615005</c:v>
                </c:pt>
                <c:pt idx="8">
                  <c:v>5.5354985335267672</c:v>
                </c:pt>
                <c:pt idx="9">
                  <c:v>5.0916141292484687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73-4A64-9C2F-FE0B85A53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152456"/>
        <c:axId val="596149176"/>
      </c:lineChart>
      <c:catAx>
        <c:axId val="700571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80920"/>
        <c:crosses val="autoZero"/>
        <c:auto val="1"/>
        <c:lblAlgn val="ctr"/>
        <c:lblOffset val="100"/>
        <c:noMultiLvlLbl val="0"/>
      </c:catAx>
      <c:valAx>
        <c:axId val="70058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Número de casamentos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71736"/>
        <c:crosses val="autoZero"/>
        <c:crossBetween val="between"/>
      </c:valAx>
      <c:valAx>
        <c:axId val="596149176"/>
        <c:scaling>
          <c:orientation val="minMax"/>
          <c:max val="1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Taxa bruta de casamentos (por 1.000 habitantes)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96152456"/>
        <c:crosses val="max"/>
        <c:crossBetween val="between"/>
        <c:majorUnit val="2"/>
      </c:valAx>
      <c:catAx>
        <c:axId val="59615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149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baseline="0">
                <a:effectLst/>
              </a:rPr>
              <a:t>Idade média no primeiro casamentos, [país, anos]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'F7.2'!$B$6</c:f>
              <c:strCache>
                <c:ptCount val="1"/>
                <c:pt idx="0">
                  <c:v>Noiva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'F7.2'!$A$7:$A$16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'F7.2'!$B$7:$B$16</c:f>
              <c:numCache>
                <c:formatCode>0.0</c:formatCode>
                <c:ptCount val="10"/>
                <c:pt idx="0">
                  <c:v>22.7</c:v>
                </c:pt>
                <c:pt idx="1">
                  <c:v>22.9</c:v>
                </c:pt>
                <c:pt idx="2">
                  <c:v>23.2</c:v>
                </c:pt>
                <c:pt idx="3">
                  <c:v>24.2</c:v>
                </c:pt>
                <c:pt idx="4">
                  <c:v>24.3</c:v>
                </c:pt>
                <c:pt idx="5">
                  <c:v>24.5</c:v>
                </c:pt>
                <c:pt idx="6">
                  <c:v>24.7</c:v>
                </c:pt>
                <c:pt idx="7">
                  <c:v>24.8</c:v>
                </c:pt>
                <c:pt idx="8">
                  <c:v>25.1</c:v>
                </c:pt>
                <c:pt idx="9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B-4495-801C-1755D2BD45A4}"/>
            </c:ext>
          </c:extLst>
        </c:ser>
        <c:ser>
          <c:idx val="1"/>
          <c:order val="1"/>
          <c:tx>
            <c:strRef>
              <c:f>'F7.2'!$C$6</c:f>
              <c:strCache>
                <c:ptCount val="1"/>
                <c:pt idx="0">
                  <c:v>Noivo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'F7.2'!$A$7:$A$16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'F7.2'!$C$7:$C$16</c:f>
              <c:numCache>
                <c:formatCode>0.0</c:formatCode>
                <c:ptCount val="10"/>
                <c:pt idx="0">
                  <c:v>24.9</c:v>
                </c:pt>
                <c:pt idx="1">
                  <c:v>25.1</c:v>
                </c:pt>
                <c:pt idx="2">
                  <c:v>25.4</c:v>
                </c:pt>
                <c:pt idx="3">
                  <c:v>26.3</c:v>
                </c:pt>
                <c:pt idx="4">
                  <c:v>26.5</c:v>
                </c:pt>
                <c:pt idx="5">
                  <c:v>26.7</c:v>
                </c:pt>
                <c:pt idx="6">
                  <c:v>26.9</c:v>
                </c:pt>
                <c:pt idx="7">
                  <c:v>27</c:v>
                </c:pt>
                <c:pt idx="8">
                  <c:v>27.2</c:v>
                </c:pt>
                <c:pt idx="9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B-4495-801C-1755D2BD4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571736"/>
        <c:axId val="700580920"/>
      </c:lineChart>
      <c:catAx>
        <c:axId val="700571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80920"/>
        <c:crosses val="autoZero"/>
        <c:auto val="1"/>
        <c:lblAlgn val="ctr"/>
        <c:lblOffset val="100"/>
        <c:noMultiLvlLbl val="0"/>
      </c:catAx>
      <c:valAx>
        <c:axId val="70058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baseline="0">
                    <a:effectLst/>
                  </a:rPr>
                  <a:t>Idade média (anos)</a:t>
                </a:r>
                <a:endParaRPr lang="pt-BR" sz="5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7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Divórcios registrados e taxa bruta, [país, anos]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'F7.3'!$B$6</c:f>
              <c:strCache>
                <c:ptCount val="1"/>
                <c:pt idx="0">
                  <c:v>Número de divórcios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'F7.3'!$A$7:$A$16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'F7.3'!$B$7:$B$16</c:f>
              <c:numCache>
                <c:formatCode>0</c:formatCode>
                <c:ptCount val="10"/>
                <c:pt idx="0">
                  <c:v>69905</c:v>
                </c:pt>
                <c:pt idx="1">
                  <c:v>68588</c:v>
                </c:pt>
                <c:pt idx="2">
                  <c:v>70001</c:v>
                </c:pt>
                <c:pt idx="3">
                  <c:v>70112</c:v>
                </c:pt>
                <c:pt idx="4">
                  <c:v>75460</c:v>
                </c:pt>
                <c:pt idx="5">
                  <c:v>75031</c:v>
                </c:pt>
                <c:pt idx="6">
                  <c:v>74998</c:v>
                </c:pt>
                <c:pt idx="7">
                  <c:v>71854</c:v>
                </c:pt>
                <c:pt idx="8">
                  <c:v>74922</c:v>
                </c:pt>
                <c:pt idx="9">
                  <c:v>73882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B-40FC-BBD8-066C82A1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571736"/>
        <c:axId val="700580920"/>
      </c:lineChart>
      <c:lineChart>
        <c:grouping val="standard"/>
        <c:varyColors val="0"/>
        <c:ser>
          <c:idx val="1"/>
          <c:order val="1"/>
          <c:tx>
            <c:strRef>
              <c:f>'F7.3'!$D$6</c:f>
              <c:strCache>
                <c:ptCount val="1"/>
                <c:pt idx="0">
                  <c:v>Taxa bruta de divórcio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'F7.3'!$A$7:$A$16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'F7.3'!$D$7:$D$16</c:f>
              <c:numCache>
                <c:formatCode>0.0</c:formatCode>
                <c:ptCount val="10"/>
                <c:pt idx="0">
                  <c:v>3.466804866073864</c:v>
                </c:pt>
                <c:pt idx="1">
                  <c:v>3.3680509519109418</c:v>
                </c:pt>
                <c:pt idx="2">
                  <c:v>3.4492936440281259</c:v>
                </c:pt>
                <c:pt idx="3">
                  <c:v>3.376564584406891</c:v>
                </c:pt>
                <c:pt idx="4">
                  <c:v>3.5271076875616401</c:v>
                </c:pt>
                <c:pt idx="5">
                  <c:v>3.5351460354405093</c:v>
                </c:pt>
                <c:pt idx="6">
                  <c:v>3.3534695921625093</c:v>
                </c:pt>
                <c:pt idx="7">
                  <c:v>3.2128883980272129</c:v>
                </c:pt>
                <c:pt idx="8">
                  <c:v>3.365118148785275</c:v>
                </c:pt>
                <c:pt idx="9">
                  <c:v>3.1621747709111765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B-40FC-BBD8-066C82A1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957128"/>
        <c:axId val="492958440"/>
      </c:lineChart>
      <c:catAx>
        <c:axId val="700571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80920"/>
        <c:crosses val="autoZero"/>
        <c:auto val="1"/>
        <c:lblAlgn val="ctr"/>
        <c:lblOffset val="100"/>
        <c:noMultiLvlLbl val="0"/>
      </c:catAx>
      <c:valAx>
        <c:axId val="700580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Número de divórcios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71736"/>
        <c:crosses val="autoZero"/>
        <c:crossBetween val="between"/>
      </c:valAx>
      <c:valAx>
        <c:axId val="492958440"/>
        <c:scaling>
          <c:orientation val="minMax"/>
          <c:max val="1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Taxa bruta de divórcio (por 1.000</a:t>
                </a:r>
                <a:r>
                  <a:rPr lang="pt-BR" baseline="0"/>
                  <a:t> habitantes)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92957128"/>
        <c:crosses val="max"/>
        <c:crossBetween val="between"/>
        <c:majorUnit val="2"/>
      </c:valAx>
      <c:catAx>
        <c:axId val="492957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2958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Idade média no divórcio, [país, anos]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'F7.4'!$B$6</c:f>
              <c:strCache>
                <c:ptCount val="1"/>
                <c:pt idx="0">
                  <c:v>Esposa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'F7.4'!$A$7:$A$16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'F7.4'!$B$7:$B$16</c:f>
              <c:numCache>
                <c:formatCode>0.0</c:formatCode>
                <c:ptCount val="10"/>
                <c:pt idx="0">
                  <c:v>42.7</c:v>
                </c:pt>
                <c:pt idx="1">
                  <c:v>42.9</c:v>
                </c:pt>
                <c:pt idx="2">
                  <c:v>43.2</c:v>
                </c:pt>
                <c:pt idx="3">
                  <c:v>43.3</c:v>
                </c:pt>
                <c:pt idx="4">
                  <c:v>44.3</c:v>
                </c:pt>
                <c:pt idx="5">
                  <c:v>44.5</c:v>
                </c:pt>
                <c:pt idx="6">
                  <c:v>44.7</c:v>
                </c:pt>
                <c:pt idx="7">
                  <c:v>44.8</c:v>
                </c:pt>
                <c:pt idx="8">
                  <c:v>45.1</c:v>
                </c:pt>
                <c:pt idx="9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C-4E51-A5B7-6424AAAC62CB}"/>
            </c:ext>
          </c:extLst>
        </c:ser>
        <c:ser>
          <c:idx val="1"/>
          <c:order val="1"/>
          <c:tx>
            <c:strRef>
              <c:f>'F7.4'!$C$6</c:f>
              <c:strCache>
                <c:ptCount val="1"/>
                <c:pt idx="0">
                  <c:v>Esposo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'F7.4'!$A$7:$A$16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'F7.4'!$C$7:$C$16</c:f>
              <c:numCache>
                <c:formatCode>0.0</c:formatCode>
                <c:ptCount val="10"/>
                <c:pt idx="0">
                  <c:v>44.9</c:v>
                </c:pt>
                <c:pt idx="1">
                  <c:v>45.1</c:v>
                </c:pt>
                <c:pt idx="2">
                  <c:v>45.4</c:v>
                </c:pt>
                <c:pt idx="3">
                  <c:v>46.3</c:v>
                </c:pt>
                <c:pt idx="4">
                  <c:v>46.5</c:v>
                </c:pt>
                <c:pt idx="5">
                  <c:v>46.7</c:v>
                </c:pt>
                <c:pt idx="6">
                  <c:v>46.9</c:v>
                </c:pt>
                <c:pt idx="7">
                  <c:v>47</c:v>
                </c:pt>
                <c:pt idx="8">
                  <c:v>47.2</c:v>
                </c:pt>
                <c:pt idx="9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C-4E51-A5B7-6424AAAC6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571736"/>
        <c:axId val="700580920"/>
      </c:lineChart>
      <c:catAx>
        <c:axId val="700571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80920"/>
        <c:crosses val="autoZero"/>
        <c:auto val="1"/>
        <c:lblAlgn val="ctr"/>
        <c:lblOffset val="100"/>
        <c:noMultiLvlLbl val="0"/>
      </c:catAx>
      <c:valAx>
        <c:axId val="700580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Idade média (anos)</a:t>
                </a:r>
                <a:endParaRPr lang="pt-B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71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Taxas de divórcio por sexo, [país], [ano].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'F7.5'!$F$7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'F7.5'!$F$8:$F$21</c:f>
              <c:numCache>
                <c:formatCode>0.00</c:formatCode>
                <c:ptCount val="14"/>
                <c:pt idx="0">
                  <c:v>5.5993850531359246E-3</c:v>
                </c:pt>
                <c:pt idx="1">
                  <c:v>4.2205608844044645E-2</c:v>
                </c:pt>
                <c:pt idx="2">
                  <c:v>3.0329488534534259</c:v>
                </c:pt>
                <c:pt idx="3">
                  <c:v>6.3450335784559622</c:v>
                </c:pt>
                <c:pt idx="4">
                  <c:v>8.7296314468627543</c:v>
                </c:pt>
                <c:pt idx="5">
                  <c:v>9.6197314953198028</c:v>
                </c:pt>
                <c:pt idx="6">
                  <c:v>9.9093386152821967</c:v>
                </c:pt>
                <c:pt idx="7">
                  <c:v>8.5768846508922127</c:v>
                </c:pt>
                <c:pt idx="8">
                  <c:v>6.553085969215461</c:v>
                </c:pt>
                <c:pt idx="9">
                  <c:v>5.6631199968095105</c:v>
                </c:pt>
                <c:pt idx="10">
                  <c:v>3.6601339381224958</c:v>
                </c:pt>
                <c:pt idx="11">
                  <c:v>3.1576936475294697</c:v>
                </c:pt>
                <c:pt idx="12">
                  <c:v>0.23205489112007038</c:v>
                </c:pt>
                <c:pt idx="13">
                  <c:v>0.14708788961053884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6-42A0-8D49-C2F45CFF6916}"/>
            </c:ext>
          </c:extLst>
        </c:ser>
        <c:ser>
          <c:idx val="1"/>
          <c:order val="1"/>
          <c:tx>
            <c:strRef>
              <c:f>'F7.5'!$G$7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'F7.5'!$G$8:$G$21</c:f>
              <c:numCache>
                <c:formatCode>0.00</c:formatCode>
                <c:ptCount val="14"/>
                <c:pt idx="0">
                  <c:v>1.6060031038837453E-2</c:v>
                </c:pt>
                <c:pt idx="1">
                  <c:v>3.8417074255224545E-2</c:v>
                </c:pt>
                <c:pt idx="2">
                  <c:v>4.5555793693128015</c:v>
                </c:pt>
                <c:pt idx="3">
                  <c:v>7.440532259823704</c:v>
                </c:pt>
                <c:pt idx="4">
                  <c:v>9.2799251441388133</c:v>
                </c:pt>
                <c:pt idx="5">
                  <c:v>9.5761745041508828</c:v>
                </c:pt>
                <c:pt idx="6">
                  <c:v>9.4802059781368619</c:v>
                </c:pt>
                <c:pt idx="7">
                  <c:v>7.6100616385071111</c:v>
                </c:pt>
                <c:pt idx="8">
                  <c:v>5.4581863812756364</c:v>
                </c:pt>
                <c:pt idx="9">
                  <c:v>3.5626889859635762</c:v>
                </c:pt>
                <c:pt idx="10">
                  <c:v>3.1045625626571871</c:v>
                </c:pt>
                <c:pt idx="11">
                  <c:v>2.0162583942796553</c:v>
                </c:pt>
                <c:pt idx="12">
                  <c:v>0.20327383809238797</c:v>
                </c:pt>
                <c:pt idx="13">
                  <c:v>9.3536104936505493E-2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06-42A0-8D49-C2F45CFF6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033696"/>
        <c:axId val="493030416"/>
      </c:barChart>
      <c:catAx>
        <c:axId val="49303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Idade do Grupo (anos)</a:t>
                </a:r>
                <a:endParaRPr lang="pt-B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93030416"/>
        <c:crosses val="autoZero"/>
        <c:auto val="1"/>
        <c:lblAlgn val="ctr"/>
        <c:lblOffset val="100"/>
        <c:noMultiLvlLbl val="0"/>
      </c:catAx>
      <c:valAx>
        <c:axId val="49303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Taxa de divórcio por idade (por 1.000 habitantes)</a:t>
                </a:r>
                <a:endParaRPr lang="pt-B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pt-BR"/>
              </a:p>
            </c:rich>
          </c:tx>
          <c:layout>
            <c:manualLayout>
              <c:xMode val="edge"/>
              <c:yMode val="edge"/>
              <c:x val="1.9468681291938624E-2"/>
              <c:y val="9.74786984757467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9303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Duração do casamento até o divórcio, [país, anos]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'F7.6'!$B$7</c:f>
              <c:strCache>
                <c:ptCount val="1"/>
                <c:pt idx="0">
                  <c:v>0-9 Anos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'F7.6'!$A$8:$A$12</c:f>
              <c:strCache>
                <c:ptCount val="5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Mais recente</c:v>
                </c:pt>
              </c:strCache>
            </c:strRef>
          </c:cat>
          <c:val>
            <c:numRef>
              <c:f>'F7.6'!$B$8:$B$12</c:f>
              <c:numCache>
                <c:formatCode>0.0</c:formatCode>
                <c:ptCount val="5"/>
                <c:pt idx="0">
                  <c:v>49</c:v>
                </c:pt>
                <c:pt idx="1">
                  <c:v>49.4</c:v>
                </c:pt>
                <c:pt idx="2">
                  <c:v>43.3</c:v>
                </c:pt>
                <c:pt idx="3">
                  <c:v>41</c:v>
                </c:pt>
                <c:pt idx="4">
                  <c:v>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0-40B0-99C5-E5C04E48A233}"/>
            </c:ext>
          </c:extLst>
        </c:ser>
        <c:ser>
          <c:idx val="1"/>
          <c:order val="1"/>
          <c:tx>
            <c:strRef>
              <c:f>'F7.6'!$C$7</c:f>
              <c:strCache>
                <c:ptCount val="1"/>
                <c:pt idx="0">
                  <c:v>10-19 Anos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'F7.6'!$A$8:$A$12</c:f>
              <c:strCache>
                <c:ptCount val="5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Mais recente</c:v>
                </c:pt>
              </c:strCache>
            </c:strRef>
          </c:cat>
          <c:val>
            <c:numRef>
              <c:f>'F7.6'!$C$8:$C$12</c:f>
              <c:numCache>
                <c:formatCode>0.0</c:formatCode>
                <c:ptCount val="5"/>
                <c:pt idx="0">
                  <c:v>31.1</c:v>
                </c:pt>
                <c:pt idx="1">
                  <c:v>30.4</c:v>
                </c:pt>
                <c:pt idx="2">
                  <c:v>32.6</c:v>
                </c:pt>
                <c:pt idx="3">
                  <c:v>31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0-40B0-99C5-E5C04E48A233}"/>
            </c:ext>
          </c:extLst>
        </c:ser>
        <c:ser>
          <c:idx val="2"/>
          <c:order val="2"/>
          <c:tx>
            <c:strRef>
              <c:f>'F7.6'!$D$7</c:f>
              <c:strCache>
                <c:ptCount val="1"/>
                <c:pt idx="0">
                  <c:v>20+ Anos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'F7.6'!$A$8:$A$12</c:f>
              <c:strCache>
                <c:ptCount val="5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Mais recente</c:v>
                </c:pt>
              </c:strCache>
            </c:strRef>
          </c:cat>
          <c:val>
            <c:numRef>
              <c:f>'F7.6'!$D$8:$D$12</c:f>
              <c:numCache>
                <c:formatCode>0.0</c:formatCode>
                <c:ptCount val="5"/>
                <c:pt idx="0">
                  <c:v>19.899999999999999</c:v>
                </c:pt>
                <c:pt idx="1">
                  <c:v>20.2</c:v>
                </c:pt>
                <c:pt idx="2">
                  <c:v>24.1</c:v>
                </c:pt>
                <c:pt idx="3">
                  <c:v>28.1</c:v>
                </c:pt>
                <c:pt idx="4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D0-40B0-99C5-E5C04E48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332560"/>
        <c:axId val="502326656"/>
      </c:barChart>
      <c:catAx>
        <c:axId val="502332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02326656"/>
        <c:crosses val="autoZero"/>
        <c:auto val="1"/>
        <c:lblAlgn val="ctr"/>
        <c:lblOffset val="100"/>
        <c:noMultiLvlLbl val="0"/>
      </c:catAx>
      <c:valAx>
        <c:axId val="5023266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Proporção de divórcios</a:t>
                </a:r>
                <a:r>
                  <a:rPr lang="pt-BR" baseline="0"/>
                  <a:t> (%)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02332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Oportunidade do registro de nascimentos vivos e mortes, [país, ano]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'F3.1'!$B$34</c:f>
              <c:strCache>
                <c:ptCount val="1"/>
                <c:pt idx="0">
                  <c:v>Atual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'F3.1'!$A$35:$A$36</c:f>
              <c:strCache>
                <c:ptCount val="2"/>
                <c:pt idx="0">
                  <c:v>Nascidos vivos</c:v>
                </c:pt>
                <c:pt idx="1">
                  <c:v>Óbitos</c:v>
                </c:pt>
              </c:strCache>
            </c:strRef>
          </c:cat>
          <c:val>
            <c:numRef>
              <c:f>'F3.1'!$B$35:$B$36</c:f>
              <c:numCache>
                <c:formatCode>0%</c:formatCode>
                <c:ptCount val="2"/>
                <c:pt idx="0">
                  <c:v>0.82</c:v>
                </c:pt>
                <c:pt idx="1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7-45AF-B8CC-DEEBA0BB8808}"/>
            </c:ext>
          </c:extLst>
        </c:ser>
        <c:ser>
          <c:idx val="1"/>
          <c:order val="1"/>
          <c:tx>
            <c:strRef>
              <c:f>'F3.1'!$C$34</c:f>
              <c:strCache>
                <c:ptCount val="1"/>
                <c:pt idx="0">
                  <c:v>Tardio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'F3.1'!$A$35:$A$36</c:f>
              <c:strCache>
                <c:ptCount val="2"/>
                <c:pt idx="0">
                  <c:v>Nascidos vivos</c:v>
                </c:pt>
                <c:pt idx="1">
                  <c:v>Óbitos</c:v>
                </c:pt>
              </c:strCache>
            </c:strRef>
          </c:cat>
          <c:val>
            <c:numRef>
              <c:f>'F3.1'!$C$35:$C$36</c:f>
              <c:numCache>
                <c:formatCode>0%</c:formatCode>
                <c:ptCount val="2"/>
                <c:pt idx="0">
                  <c:v>0.13</c:v>
                </c:pt>
                <c:pt idx="1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7-45AF-B8CC-DEEBA0BB8808}"/>
            </c:ext>
          </c:extLst>
        </c:ser>
        <c:ser>
          <c:idx val="2"/>
          <c:order val="2"/>
          <c:tx>
            <c:strRef>
              <c:f>'F3.1'!$D$34</c:f>
              <c:strCache>
                <c:ptCount val="1"/>
                <c:pt idx="0">
                  <c:v>Atrasado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'F3.1'!$A$35:$A$36</c:f>
              <c:strCache>
                <c:ptCount val="2"/>
                <c:pt idx="0">
                  <c:v>Nascidos vivos</c:v>
                </c:pt>
                <c:pt idx="1">
                  <c:v>Óbitos</c:v>
                </c:pt>
              </c:strCache>
            </c:strRef>
          </c:cat>
          <c:val>
            <c:numRef>
              <c:f>'F3.1'!$D$35:$D$36</c:f>
              <c:numCache>
                <c:formatCode>0%</c:formatCode>
                <c:ptCount val="2"/>
                <c:pt idx="0">
                  <c:v>0.05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4B-4974-93FB-B7913FEE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199744"/>
        <c:axId val="446196464"/>
      </c:barChart>
      <c:catAx>
        <c:axId val="446199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Evento vital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46196464"/>
        <c:crosses val="autoZero"/>
        <c:auto val="1"/>
        <c:lblAlgn val="ctr"/>
        <c:lblOffset val="100"/>
        <c:noMultiLvlLbl val="0"/>
      </c:catAx>
      <c:valAx>
        <c:axId val="4461964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Proporção</a:t>
                </a:r>
                <a:r>
                  <a:rPr lang="pt-BR" baseline="0"/>
                  <a:t> de eventos vitais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461997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pt-BR"/>
              <a:t>Nascidos vivos registrados, [país,anos]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'F4.1'!$B$6</c:f>
              <c:strCache>
                <c:ptCount val="1"/>
                <c:pt idx="0">
                  <c:v>Nascidos vivos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'F4.1'!$A$7:$A$16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'F4.1'!$B$7:$B$16</c:f>
              <c:numCache>
                <c:formatCode>0</c:formatCode>
                <c:ptCount val="10"/>
                <c:pt idx="0">
                  <c:v>784256</c:v>
                </c:pt>
                <c:pt idx="1">
                  <c:v>765047</c:v>
                </c:pt>
                <c:pt idx="2">
                  <c:v>761689</c:v>
                </c:pt>
                <c:pt idx="3">
                  <c:v>782198</c:v>
                </c:pt>
                <c:pt idx="4">
                  <c:v>780975</c:v>
                </c:pt>
                <c:pt idx="5">
                  <c:v>748081</c:v>
                </c:pt>
                <c:pt idx="6">
                  <c:v>711805</c:v>
                </c:pt>
                <c:pt idx="7">
                  <c:v>679502</c:v>
                </c:pt>
                <c:pt idx="8">
                  <c:v>666207</c:v>
                </c:pt>
                <c:pt idx="9">
                  <c:v>656571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D-4E55-A0CA-0447985C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669280"/>
        <c:axId val="406671904"/>
      </c:lineChart>
      <c:catAx>
        <c:axId val="406669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PT"/>
          </a:p>
        </c:txPr>
        <c:crossAx val="406671904"/>
        <c:crosses val="autoZero"/>
        <c:auto val="1"/>
        <c:lblAlgn val="ctr"/>
        <c:lblOffset val="100"/>
        <c:noMultiLvlLbl val="0"/>
      </c:catAx>
      <c:valAx>
        <c:axId val="406671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/>
                  <a:t>Número de nascidos vivos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PT"/>
          </a:p>
        </c:txPr>
        <c:crossAx val="40666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Nascimentos vivos por idade da mãe, [país, anos]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'F4.2'!$B$8</c:f>
              <c:strCache>
                <c:ptCount val="1"/>
                <c:pt idx="0">
                  <c:v>Ano 1</c:v>
                </c:pt>
              </c:strCache>
            </c:strRef>
          </c:tx>
          <c:spPr>
            <a:ln w="28575" cap="rnd">
              <a:solidFill>
                <a:schemeClr val="accent1">
                  <a:shade val="53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'F4.2'!$A$9:$A$17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'F4.2'!$B$9:$B$17</c:f>
              <c:numCache>
                <c:formatCode>General</c:formatCode>
                <c:ptCount val="9"/>
                <c:pt idx="0">
                  <c:v>0.4</c:v>
                </c:pt>
                <c:pt idx="1">
                  <c:v>12.5</c:v>
                </c:pt>
                <c:pt idx="2">
                  <c:v>23.4</c:v>
                </c:pt>
                <c:pt idx="3">
                  <c:v>25.5</c:v>
                </c:pt>
                <c:pt idx="4">
                  <c:v>22.3</c:v>
                </c:pt>
                <c:pt idx="5">
                  <c:v>12.7</c:v>
                </c:pt>
                <c:pt idx="6">
                  <c:v>3</c:v>
                </c:pt>
                <c:pt idx="7">
                  <c:v>0.2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0-4902-8A2D-1006A827E638}"/>
            </c:ext>
          </c:extLst>
        </c:ser>
        <c:ser>
          <c:idx val="1"/>
          <c:order val="1"/>
          <c:tx>
            <c:strRef>
              <c:f>'F4.2'!$C$8</c:f>
              <c:strCache>
                <c:ptCount val="1"/>
                <c:pt idx="0">
                  <c:v>Ano 2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'F4.2'!$A$9:$A$17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'F4.2'!$C$9:$C$17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0-4902-8A2D-1006A827E638}"/>
            </c:ext>
          </c:extLst>
        </c:ser>
        <c:ser>
          <c:idx val="2"/>
          <c:order val="2"/>
          <c:tx>
            <c:strRef>
              <c:f>'F4.2'!$D$8</c:f>
              <c:strCache>
                <c:ptCount val="1"/>
                <c:pt idx="0">
                  <c:v>Ano 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'F4.2'!$A$9:$A$17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'F4.2'!$D$9:$D$17</c:f>
              <c:numCache>
                <c:formatCode>General</c:formatCode>
                <c:ptCount val="9"/>
                <c:pt idx="0">
                  <c:v>0.5</c:v>
                </c:pt>
                <c:pt idx="1">
                  <c:v>16.3</c:v>
                </c:pt>
                <c:pt idx="2">
                  <c:v>23.8</c:v>
                </c:pt>
                <c:pt idx="3">
                  <c:v>24.5</c:v>
                </c:pt>
                <c:pt idx="4">
                  <c:v>21.5</c:v>
                </c:pt>
                <c:pt idx="5">
                  <c:v>10.7</c:v>
                </c:pt>
                <c:pt idx="6">
                  <c:v>2.6</c:v>
                </c:pt>
                <c:pt idx="7">
                  <c:v>0.2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0-4902-8A2D-1006A827E638}"/>
            </c:ext>
          </c:extLst>
        </c:ser>
        <c:ser>
          <c:idx val="3"/>
          <c:order val="3"/>
          <c:tx>
            <c:strRef>
              <c:f>'F4.2'!$E$8</c:f>
              <c:strCache>
                <c:ptCount val="1"/>
                <c:pt idx="0">
                  <c:v>Ano …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'F4.2'!$A$9:$A$17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'F4.2'!$E$9:$E$17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60-4902-8A2D-1006A827E638}"/>
            </c:ext>
          </c:extLst>
        </c:ser>
        <c:ser>
          <c:idx val="4"/>
          <c:order val="4"/>
          <c:tx>
            <c:strRef>
              <c:f>'F4.2'!$F$8</c:f>
              <c:strCache>
                <c:ptCount val="1"/>
                <c:pt idx="0">
                  <c:v>Mais recente</c:v>
                </c:pt>
              </c:strCache>
            </c:strRef>
          </c:tx>
          <c:spPr>
            <a:ln w="28575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'F4.2'!$A$9:$A$17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'F4.2'!$F$9:$F$17</c:f>
              <c:numCache>
                <c:formatCode>General</c:formatCode>
                <c:ptCount val="9"/>
                <c:pt idx="0">
                  <c:v>0.4</c:v>
                </c:pt>
                <c:pt idx="1">
                  <c:v>15.2</c:v>
                </c:pt>
                <c:pt idx="2">
                  <c:v>24.3</c:v>
                </c:pt>
                <c:pt idx="3">
                  <c:v>26.8</c:v>
                </c:pt>
                <c:pt idx="4">
                  <c:v>20.6</c:v>
                </c:pt>
                <c:pt idx="5">
                  <c:v>10</c:v>
                </c:pt>
                <c:pt idx="6">
                  <c:v>2.5</c:v>
                </c:pt>
                <c:pt idx="7">
                  <c:v>0.2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60-4902-8A2D-1006A827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92904"/>
        <c:axId val="408693232"/>
      </c:lineChart>
      <c:catAx>
        <c:axId val="408692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Idade da mãe (anos)</a:t>
                </a:r>
              </a:p>
              <a:p>
                <a:pPr>
                  <a:defRPr/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8693232"/>
        <c:crosses val="autoZero"/>
        <c:auto val="1"/>
        <c:lblAlgn val="ctr"/>
        <c:lblOffset val="100"/>
        <c:noMultiLvlLbl val="0"/>
      </c:catAx>
      <c:valAx>
        <c:axId val="40869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Proporção de nascimentos (%)</a:t>
                </a:r>
              </a:p>
              <a:p>
                <a:pPr>
                  <a:defRPr/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8692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Nascimentos vivos por idade de mãe e local de residência habitual, [país, ano]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'F4.2'!$B$28</c:f>
              <c:strCache>
                <c:ptCount val="1"/>
                <c:pt idx="0">
                  <c:v>Local 1</c:v>
                </c:pt>
              </c:strCache>
            </c:strRef>
          </c:tx>
          <c:spPr>
            <a:ln w="28575" cap="rnd">
              <a:solidFill>
                <a:schemeClr val="accent1">
                  <a:shade val="53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'F4.2'!$A$29:$A$37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'F4.2'!$B$29:$B$37</c:f>
              <c:numCache>
                <c:formatCode>General</c:formatCode>
                <c:ptCount val="9"/>
                <c:pt idx="0">
                  <c:v>0.4</c:v>
                </c:pt>
                <c:pt idx="1">
                  <c:v>12.5</c:v>
                </c:pt>
                <c:pt idx="2">
                  <c:v>23.4</c:v>
                </c:pt>
                <c:pt idx="3">
                  <c:v>25.5</c:v>
                </c:pt>
                <c:pt idx="4">
                  <c:v>22.3</c:v>
                </c:pt>
                <c:pt idx="5">
                  <c:v>12.7</c:v>
                </c:pt>
                <c:pt idx="6">
                  <c:v>3</c:v>
                </c:pt>
                <c:pt idx="7">
                  <c:v>0.2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0-4902-8A2D-1006A827E638}"/>
            </c:ext>
          </c:extLst>
        </c:ser>
        <c:ser>
          <c:idx val="1"/>
          <c:order val="1"/>
          <c:tx>
            <c:strRef>
              <c:f>'F4.2'!$C$28</c:f>
              <c:strCache>
                <c:ptCount val="1"/>
                <c:pt idx="0">
                  <c:v>Local 2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'F4.2'!$A$29:$A$37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'F4.2'!$C$29:$C$37</c:f>
              <c:numCache>
                <c:formatCode>General</c:formatCode>
                <c:ptCount val="9"/>
                <c:pt idx="0">
                  <c:v>0.4</c:v>
                </c:pt>
                <c:pt idx="1">
                  <c:v>15.2</c:v>
                </c:pt>
                <c:pt idx="2">
                  <c:v>24.3</c:v>
                </c:pt>
                <c:pt idx="3">
                  <c:v>26.8</c:v>
                </c:pt>
                <c:pt idx="4">
                  <c:v>20.6</c:v>
                </c:pt>
                <c:pt idx="5">
                  <c:v>10</c:v>
                </c:pt>
                <c:pt idx="6">
                  <c:v>2.5</c:v>
                </c:pt>
                <c:pt idx="7">
                  <c:v>0.2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0-4902-8A2D-1006A827E638}"/>
            </c:ext>
          </c:extLst>
        </c:ser>
        <c:ser>
          <c:idx val="2"/>
          <c:order val="2"/>
          <c:tx>
            <c:strRef>
              <c:f>'F4.2'!$D$28</c:f>
              <c:strCache>
                <c:ptCount val="1"/>
                <c:pt idx="0">
                  <c:v>Local 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'F4.2'!$A$29:$A$37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'F4.2'!$D$29:$D$37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0-4902-8A2D-1006A827E638}"/>
            </c:ext>
          </c:extLst>
        </c:ser>
        <c:ser>
          <c:idx val="3"/>
          <c:order val="3"/>
          <c:tx>
            <c:strRef>
              <c:f>'F4.2'!$E$28</c:f>
              <c:strCache>
                <c:ptCount val="1"/>
                <c:pt idx="0">
                  <c:v>Local 4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'F4.2'!$A$29:$A$37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'F4.2'!$E$29:$E$37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60-4902-8A2D-1006A827E638}"/>
            </c:ext>
          </c:extLst>
        </c:ser>
        <c:ser>
          <c:idx val="4"/>
          <c:order val="4"/>
          <c:tx>
            <c:strRef>
              <c:f>'F4.2'!$F$28</c:f>
              <c:strCache>
                <c:ptCount val="1"/>
                <c:pt idx="0">
                  <c:v>Local …</c:v>
                </c:pt>
              </c:strCache>
            </c:strRef>
          </c:tx>
          <c:spPr>
            <a:ln w="28575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'F4.2'!$A$29:$A$37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'F4.2'!$F$29:$F$37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60-4902-8A2D-1006A827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92904"/>
        <c:axId val="408693232"/>
      </c:lineChart>
      <c:catAx>
        <c:axId val="408692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Idade da mãe (anos)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8693232"/>
        <c:crosses val="autoZero"/>
        <c:auto val="1"/>
        <c:lblAlgn val="ctr"/>
        <c:lblOffset val="100"/>
        <c:noMultiLvlLbl val="0"/>
      </c:catAx>
      <c:valAx>
        <c:axId val="40869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Proporção</a:t>
                </a:r>
                <a:r>
                  <a:rPr lang="pt-BR" baseline="0"/>
                  <a:t> de nascimentos(%)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8692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Taxa de natalidade bruta, [país,anos]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'F4.3'!$B$8</c:f>
              <c:strCache>
                <c:ptCount val="1"/>
                <c:pt idx="0">
                  <c:v>Urbano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'F4.3'!$A$9:$A$18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'F4.3'!$B$9:$B$18</c:f>
              <c:numCache>
                <c:formatCode>0.0</c:formatCode>
                <c:ptCount val="10"/>
                <c:pt idx="0">
                  <c:v>11.9</c:v>
                </c:pt>
                <c:pt idx="1">
                  <c:v>11.5</c:v>
                </c:pt>
                <c:pt idx="2">
                  <c:v>11.4</c:v>
                </c:pt>
                <c:pt idx="3">
                  <c:v>11.8</c:v>
                </c:pt>
                <c:pt idx="4">
                  <c:v>11.9</c:v>
                </c:pt>
                <c:pt idx="5">
                  <c:v>11</c:v>
                </c:pt>
                <c:pt idx="6">
                  <c:v>10.4</c:v>
                </c:pt>
                <c:pt idx="7">
                  <c:v>10</c:v>
                </c:pt>
                <c:pt idx="8">
                  <c:v>9.8000000000000007</c:v>
                </c:pt>
                <c:pt idx="9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E-4CB5-99F3-73F2CCF143B2}"/>
            </c:ext>
          </c:extLst>
        </c:ser>
        <c:ser>
          <c:idx val="1"/>
          <c:order val="1"/>
          <c:tx>
            <c:strRef>
              <c:f>'F4.3'!$C$8</c:f>
              <c:strCache>
                <c:ptCount val="1"/>
                <c:pt idx="0">
                  <c:v>Rural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'F4.3'!$A$9:$A$18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'F4.3'!$C$9:$C$18</c:f>
              <c:numCache>
                <c:formatCode>0.0</c:formatCode>
                <c:ptCount val="10"/>
                <c:pt idx="0">
                  <c:v>13</c:v>
                </c:pt>
                <c:pt idx="1">
                  <c:v>12.6</c:v>
                </c:pt>
                <c:pt idx="2">
                  <c:v>12.5</c:v>
                </c:pt>
                <c:pt idx="3">
                  <c:v>13</c:v>
                </c:pt>
                <c:pt idx="4">
                  <c:v>13.1</c:v>
                </c:pt>
                <c:pt idx="5">
                  <c:v>12.1</c:v>
                </c:pt>
                <c:pt idx="6">
                  <c:v>11.5</c:v>
                </c:pt>
                <c:pt idx="7">
                  <c:v>10.9</c:v>
                </c:pt>
                <c:pt idx="8">
                  <c:v>10.8</c:v>
                </c:pt>
                <c:pt idx="9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E-4CB5-99F3-73F2CCF1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571736"/>
        <c:axId val="700580920"/>
      </c:lineChart>
      <c:catAx>
        <c:axId val="700571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80920"/>
        <c:crosses val="autoZero"/>
        <c:auto val="1"/>
        <c:lblAlgn val="ctr"/>
        <c:lblOffset val="100"/>
        <c:noMultiLvlLbl val="0"/>
      </c:catAx>
      <c:valAx>
        <c:axId val="70058092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Nascimentos</a:t>
                </a:r>
                <a:r>
                  <a:rPr lang="pt-BR" baseline="0"/>
                  <a:t> (por 1.000 habitantes)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2.5648086950135859E-2"/>
              <c:y val="9.36280332056194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057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Taxa de natalidade bruta com dados comparativos, [país,anos]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'F4.3'!$B$25</c:f>
              <c:strCache>
                <c:ptCount val="1"/>
                <c:pt idx="0">
                  <c:v>RCEV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'F4.3'!$A$26:$A$35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'F4.3'!$B$26:$B$35</c:f>
              <c:numCache>
                <c:formatCode>0.0</c:formatCode>
                <c:ptCount val="10"/>
                <c:pt idx="0">
                  <c:v>11.9</c:v>
                </c:pt>
                <c:pt idx="1">
                  <c:v>11.5</c:v>
                </c:pt>
                <c:pt idx="2">
                  <c:v>11.4</c:v>
                </c:pt>
                <c:pt idx="3">
                  <c:v>11.8</c:v>
                </c:pt>
                <c:pt idx="4">
                  <c:v>11.9</c:v>
                </c:pt>
                <c:pt idx="5">
                  <c:v>11</c:v>
                </c:pt>
                <c:pt idx="6">
                  <c:v>10.4</c:v>
                </c:pt>
                <c:pt idx="7">
                  <c:v>10</c:v>
                </c:pt>
                <c:pt idx="8">
                  <c:v>9.8000000000000007</c:v>
                </c:pt>
                <c:pt idx="9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3-4377-B275-8A048472203A}"/>
            </c:ext>
          </c:extLst>
        </c:ser>
        <c:ser>
          <c:idx val="1"/>
          <c:order val="1"/>
          <c:tx>
            <c:strRef>
              <c:f>'F4.3'!$C$25</c:f>
              <c:strCache>
                <c:ptCount val="1"/>
                <c:pt idx="0">
                  <c:v>Banco Mundial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'F4.3'!$A$26:$A$35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'F4.3'!$C$26:$C$35</c:f>
              <c:numCache>
                <c:formatCode>0.0</c:formatCode>
                <c:ptCount val="10"/>
                <c:pt idx="0">
                  <c:v>12.2</c:v>
                </c:pt>
                <c:pt idx="1">
                  <c:v>12</c:v>
                </c:pt>
                <c:pt idx="2">
                  <c:v>11.8</c:v>
                </c:pt>
                <c:pt idx="3">
                  <c:v>11.5</c:v>
                </c:pt>
                <c:pt idx="4">
                  <c:v>11.4</c:v>
                </c:pt>
                <c:pt idx="5">
                  <c:v>11.2</c:v>
                </c:pt>
                <c:pt idx="6">
                  <c:v>11</c:v>
                </c:pt>
                <c:pt idx="7">
                  <c:v>10.8</c:v>
                </c:pt>
                <c:pt idx="8">
                  <c:v>10.7</c:v>
                </c:pt>
                <c:pt idx="9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3-4377-B275-8A048472203A}"/>
            </c:ext>
          </c:extLst>
        </c:ser>
        <c:ser>
          <c:idx val="2"/>
          <c:order val="2"/>
          <c:tx>
            <c:strRef>
              <c:f>'F4.3'!$D$25</c:f>
              <c:strCache>
                <c:ptCount val="1"/>
                <c:pt idx="0">
                  <c:v>OMS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'F4.3'!$A$26:$A$35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'F4.3'!$D$26:$D$35</c:f>
              <c:numCache>
                <c:formatCode>General</c:formatCode>
                <c:ptCount val="10"/>
                <c:pt idx="5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3-4377-B275-8A048472203A}"/>
            </c:ext>
          </c:extLst>
        </c:ser>
        <c:ser>
          <c:idx val="3"/>
          <c:order val="3"/>
          <c:tx>
            <c:strRef>
              <c:f>'F4.3'!$E$25</c:f>
              <c:strCache>
                <c:ptCount val="1"/>
                <c:pt idx="0">
                  <c:v>Censo/PDS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'F4.3'!$A$26:$A$35</c:f>
              <c:strCache>
                <c:ptCount val="10"/>
                <c:pt idx="0">
                  <c:v>Ano 1</c:v>
                </c:pt>
                <c:pt idx="1">
                  <c:v>Ano 2</c:v>
                </c:pt>
                <c:pt idx="2">
                  <c:v>Ano 3</c:v>
                </c:pt>
                <c:pt idx="3">
                  <c:v>Ano 4</c:v>
                </c:pt>
                <c:pt idx="4">
                  <c:v>Ano 5</c:v>
                </c:pt>
                <c:pt idx="5">
                  <c:v>Ano 6</c:v>
                </c:pt>
                <c:pt idx="6">
                  <c:v>Ano 7</c:v>
                </c:pt>
                <c:pt idx="7">
                  <c:v>Ano 8</c:v>
                </c:pt>
                <c:pt idx="8">
                  <c:v>Ano 9</c:v>
                </c:pt>
                <c:pt idx="9">
                  <c:v>Mais Recente</c:v>
                </c:pt>
              </c:strCache>
            </c:strRef>
          </c:cat>
          <c:val>
            <c:numRef>
              <c:f>'F4.3'!$E$26:$E$35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3-4377-B275-8A0484722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567408"/>
        <c:axId val="502563800"/>
      </c:lineChart>
      <c:catAx>
        <c:axId val="50256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02563800"/>
        <c:crosses val="autoZero"/>
        <c:auto val="1"/>
        <c:lblAlgn val="ctr"/>
        <c:lblOffset val="100"/>
        <c:noMultiLvlLbl val="0"/>
      </c:catAx>
      <c:valAx>
        <c:axId val="50256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Nascimentos</a:t>
                </a:r>
                <a:r>
                  <a:rPr lang="pt-BR" baseline="0"/>
                  <a:t> (por 1.000 habitantes)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1.8653154145553352E-2"/>
              <c:y val="0.134542145593869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0256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solidFill>
                  <a:srgbClr val="595959"/>
                </a:solidFill>
                <a:effectLst/>
              </a:rPr>
              <a:t>Taxa de fecudindade específica por idade, [país, anos]</a:t>
            </a:r>
            <a:endParaRPr lang="pt-BR" sz="1100" b="0">
              <a:solidFill>
                <a:srgbClr val="595959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353727034120735"/>
          <c:y val="0.25083333333333335"/>
          <c:w val="0.83129396325459315"/>
          <c:h val="0.43769247594050742"/>
        </c:manualLayout>
      </c:layout>
      <c:lineChart>
        <c:grouping val="standard"/>
        <c:varyColors val="0"/>
        <c:ser>
          <c:idx val="0"/>
          <c:order val="0"/>
          <c:tx>
            <c:strRef>
              <c:f>'F4.4'!$B$6</c:f>
              <c:strCache>
                <c:ptCount val="1"/>
                <c:pt idx="0">
                  <c:v>Ano 1</c:v>
                </c:pt>
              </c:strCache>
            </c:strRef>
          </c:tx>
          <c:spPr>
            <a:ln w="28575" cap="rnd">
              <a:solidFill>
                <a:schemeClr val="accent1">
                  <a:shade val="53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'F4.4'!$A$7:$A$15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'F4.4'!$B$7:$B$15</c:f>
              <c:numCache>
                <c:formatCode>General</c:formatCode>
                <c:ptCount val="9"/>
                <c:pt idx="0">
                  <c:v>25.6</c:v>
                </c:pt>
                <c:pt idx="1">
                  <c:v>50.3</c:v>
                </c:pt>
                <c:pt idx="2">
                  <c:v>80.2</c:v>
                </c:pt>
                <c:pt idx="3">
                  <c:v>79.8</c:v>
                </c:pt>
                <c:pt idx="4">
                  <c:v>59.1</c:v>
                </c:pt>
                <c:pt idx="5">
                  <c:v>27.7</c:v>
                </c:pt>
                <c:pt idx="6">
                  <c:v>7.1</c:v>
                </c:pt>
                <c:pt idx="7">
                  <c:v>0.5</c:v>
                </c:pt>
                <c:pt idx="8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D-4955-89B7-DBE8A2952037}"/>
            </c:ext>
          </c:extLst>
        </c:ser>
        <c:ser>
          <c:idx val="1"/>
          <c:order val="1"/>
          <c:tx>
            <c:strRef>
              <c:f>'F4.4'!$C$6</c:f>
              <c:strCache>
                <c:ptCount val="1"/>
                <c:pt idx="0">
                  <c:v>Ano 2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'F4.4'!$A$7:$A$15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'F4.4'!$C$7:$C$15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D-4955-89B7-DBE8A2952037}"/>
            </c:ext>
          </c:extLst>
        </c:ser>
        <c:ser>
          <c:idx val="2"/>
          <c:order val="2"/>
          <c:tx>
            <c:strRef>
              <c:f>'F4.4'!$D$6</c:f>
              <c:strCache>
                <c:ptCount val="1"/>
                <c:pt idx="0">
                  <c:v>Ano 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'F4.4'!$A$7:$A$15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'F4.4'!$D$7:$D$15</c:f>
              <c:numCache>
                <c:formatCode>General</c:formatCode>
                <c:ptCount val="9"/>
                <c:pt idx="0">
                  <c:v>23.2</c:v>
                </c:pt>
                <c:pt idx="1">
                  <c:v>53.5</c:v>
                </c:pt>
                <c:pt idx="2">
                  <c:v>79.7</c:v>
                </c:pt>
                <c:pt idx="3">
                  <c:v>81.400000000000006</c:v>
                </c:pt>
                <c:pt idx="4">
                  <c:v>62.8</c:v>
                </c:pt>
                <c:pt idx="5">
                  <c:v>29.7</c:v>
                </c:pt>
                <c:pt idx="6">
                  <c:v>6.7</c:v>
                </c:pt>
                <c:pt idx="7">
                  <c:v>0.4</c:v>
                </c:pt>
                <c:pt idx="8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D-4955-89B7-DBE8A2952037}"/>
            </c:ext>
          </c:extLst>
        </c:ser>
        <c:ser>
          <c:idx val="3"/>
          <c:order val="3"/>
          <c:tx>
            <c:strRef>
              <c:f>'F4.4'!$E$6</c:f>
              <c:strCache>
                <c:ptCount val="1"/>
                <c:pt idx="0">
                  <c:v>Ano 4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'F4.4'!$A$7:$A$15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'F4.4'!$E$7:$E$15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DD-4955-89B7-DBE8A2952037}"/>
            </c:ext>
          </c:extLst>
        </c:ser>
        <c:ser>
          <c:idx val="4"/>
          <c:order val="4"/>
          <c:tx>
            <c:strRef>
              <c:f>'F4.4'!$F$6</c:f>
              <c:strCache>
                <c:ptCount val="1"/>
                <c:pt idx="0">
                  <c:v>Mais recente</c:v>
                </c:pt>
              </c:strCache>
            </c:strRef>
          </c:tx>
          <c:spPr>
            <a:ln w="28575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'F4.4'!$A$7:$A$15</c:f>
              <c:strCache>
                <c:ptCount val="9"/>
                <c:pt idx="0">
                  <c:v>&lt;15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50+</c:v>
                </c:pt>
              </c:strCache>
            </c:strRef>
          </c:cat>
          <c:val>
            <c:numRef>
              <c:f>'F4.4'!$F$7:$F$15</c:f>
              <c:numCache>
                <c:formatCode>General</c:formatCode>
                <c:ptCount val="9"/>
                <c:pt idx="0">
                  <c:v>17.8</c:v>
                </c:pt>
                <c:pt idx="1">
                  <c:v>39.6</c:v>
                </c:pt>
                <c:pt idx="2">
                  <c:v>65</c:v>
                </c:pt>
                <c:pt idx="3">
                  <c:v>73.3</c:v>
                </c:pt>
                <c:pt idx="4">
                  <c:v>61.6</c:v>
                </c:pt>
                <c:pt idx="5">
                  <c:v>32.200000000000003</c:v>
                </c:pt>
                <c:pt idx="6">
                  <c:v>7.4</c:v>
                </c:pt>
                <c:pt idx="7">
                  <c:v>0.4</c:v>
                </c:pt>
                <c:pt idx="8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DD-4955-89B7-DBE8A295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4396368"/>
        <c:axId val="414394072"/>
      </c:lineChart>
      <c:catAx>
        <c:axId val="414396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Idade da mãe</a:t>
                </a:r>
                <a:r>
                  <a:rPr lang="pt-BR" baseline="0"/>
                  <a:t> (anos)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4394072"/>
        <c:crosses val="autoZero"/>
        <c:auto val="1"/>
        <c:lblAlgn val="ctr"/>
        <c:lblOffset val="100"/>
        <c:noMultiLvlLbl val="0"/>
      </c:catAx>
      <c:valAx>
        <c:axId val="41439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Nascidos vivos (por</a:t>
                </a:r>
                <a:r>
                  <a:rPr lang="pt-BR" baseline="0"/>
                  <a:t> 1.000 habitante)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4.275918635170603E-2"/>
              <c:y val="0.138287732819524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43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116540</xdr:colOff>
      <xdr:row>7</xdr:row>
      <xdr:rowOff>13447</xdr:rowOff>
    </xdr:from>
    <xdr:to>
      <xdr:col>13</xdr:col>
      <xdr:colOff>26893</xdr:colOff>
      <xdr:row>22</xdr:row>
      <xdr:rowOff>22412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E4AFBF-4CAF-40F7-B4EF-8A4125399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179295</xdr:colOff>
      <xdr:row>7</xdr:row>
      <xdr:rowOff>4482</xdr:rowOff>
    </xdr:from>
    <xdr:to>
      <xdr:col>21</xdr:col>
      <xdr:colOff>89648</xdr:colOff>
      <xdr:row>22</xdr:row>
      <xdr:rowOff>13447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7A9242-BA9F-4F6D-A0E4-D949054BF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484094</xdr:colOff>
      <xdr:row>27</xdr:row>
      <xdr:rowOff>40342</xdr:rowOff>
    </xdr:from>
    <xdr:to>
      <xdr:col>17</xdr:col>
      <xdr:colOff>394447</xdr:colOff>
      <xdr:row>41</xdr:row>
      <xdr:rowOff>22412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D30F68-426C-4788-B231-67F832A4B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272142</xdr:colOff>
      <xdr:row>6</xdr:row>
      <xdr:rowOff>4947</xdr:rowOff>
    </xdr:from>
    <xdr:to>
      <xdr:col>23</xdr:col>
      <xdr:colOff>567342</xdr:colOff>
      <xdr:row>24</xdr:row>
      <xdr:rowOff>118293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E9B64C-184D-4732-AE7A-4274BC033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313763</xdr:colOff>
      <xdr:row>78</xdr:row>
      <xdr:rowOff>58270</xdr:rowOff>
    </xdr:from>
    <xdr:to>
      <xdr:col>15</xdr:col>
      <xdr:colOff>577268</xdr:colOff>
      <xdr:row>98</xdr:row>
      <xdr:rowOff>83399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5020E1-E0C8-4DEA-82E4-F7955574C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6</xdr:row>
      <xdr:rowOff>137160</xdr:rowOff>
    </xdr:from>
    <xdr:to>
      <xdr:col>18</xdr:col>
      <xdr:colOff>0</xdr:colOff>
      <xdr:row>25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EB9384-FD07-4B8F-811B-9894F6AA3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522512</xdr:colOff>
      <xdr:row>5</xdr:row>
      <xdr:rowOff>174171</xdr:rowOff>
    </xdr:from>
    <xdr:to>
      <xdr:col>15</xdr:col>
      <xdr:colOff>101912</xdr:colOff>
      <xdr:row>24</xdr:row>
      <xdr:rowOff>5151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D74AF-8321-4212-BB62-C0B7A71A3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536666</xdr:colOff>
      <xdr:row>30</xdr:row>
      <xdr:rowOff>88175</xdr:rowOff>
    </xdr:from>
    <xdr:to>
      <xdr:col>15</xdr:col>
      <xdr:colOff>116066</xdr:colOff>
      <xdr:row>47</xdr:row>
      <xdr:rowOff>140135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8FFC37-571C-4451-AAF8-65CCF76A0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</xdr:colOff>
      <xdr:row>5</xdr:row>
      <xdr:rowOff>175260</xdr:rowOff>
    </xdr:from>
    <xdr:to>
      <xdr:col>14</xdr:col>
      <xdr:colOff>177570</xdr:colOff>
      <xdr:row>22</xdr:row>
      <xdr:rowOff>147360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007822-1348-49D8-A992-9E1A53E9F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384810</xdr:colOff>
      <xdr:row>5</xdr:row>
      <xdr:rowOff>50800</xdr:rowOff>
    </xdr:from>
    <xdr:to>
      <xdr:col>15</xdr:col>
      <xdr:colOff>254000</xdr:colOff>
      <xdr:row>24</xdr:row>
      <xdr:rowOff>33060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C0F6F2-9CDB-4C46-984A-1EA22BE2A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156210</xdr:colOff>
      <xdr:row>5</xdr:row>
      <xdr:rowOff>129540</xdr:rowOff>
    </xdr:from>
    <xdr:to>
      <xdr:col>15</xdr:col>
      <xdr:colOff>322350</xdr:colOff>
      <xdr:row>21</xdr:row>
      <xdr:rowOff>94020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154231-A270-4E75-9735-7A488615B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6</xdr:row>
      <xdr:rowOff>114300</xdr:rowOff>
    </xdr:from>
    <xdr:to>
      <xdr:col>15</xdr:col>
      <xdr:colOff>392430</xdr:colOff>
      <xdr:row>21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8AE594-5EC1-4C53-9F06-E850F63B4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154033</xdr:colOff>
      <xdr:row>0</xdr:row>
      <xdr:rowOff>92529</xdr:rowOff>
    </xdr:from>
    <xdr:to>
      <xdr:col>20</xdr:col>
      <xdr:colOff>406813</xdr:colOff>
      <xdr:row>20</xdr:row>
      <xdr:rowOff>9763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E931C6-27BB-4051-89BA-C9D643C97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87630</xdr:colOff>
      <xdr:row>6</xdr:row>
      <xdr:rowOff>114300</xdr:rowOff>
    </xdr:from>
    <xdr:to>
      <xdr:col>14</xdr:col>
      <xdr:colOff>253770</xdr:colOff>
      <xdr:row>22</xdr:row>
      <xdr:rowOff>6300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13F733-F817-41F8-92A9-2B2EEFED6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</xdr:colOff>
      <xdr:row>5</xdr:row>
      <xdr:rowOff>83820</xdr:rowOff>
    </xdr:from>
    <xdr:to>
      <xdr:col>12</xdr:col>
      <xdr:colOff>449580</xdr:colOff>
      <xdr:row>24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82C235B-85FE-48C5-9B27-123240A5D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3</xdr:row>
      <xdr:rowOff>164658</xdr:rowOff>
    </xdr:from>
    <xdr:to>
      <xdr:col>16</xdr:col>
      <xdr:colOff>262590</xdr:colOff>
      <xdr:row>21</xdr:row>
      <xdr:rowOff>127038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D8AF75-D381-42C0-B272-E0A92D694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224790</xdr:colOff>
      <xdr:row>23</xdr:row>
      <xdr:rowOff>60960</xdr:rowOff>
    </xdr:from>
    <xdr:to>
      <xdr:col>16</xdr:col>
      <xdr:colOff>239730</xdr:colOff>
      <xdr:row>40</xdr:row>
      <xdr:rowOff>15720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145A63-4B30-478B-9D34-EEA0B32D5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</xdr:colOff>
      <xdr:row>4</xdr:row>
      <xdr:rowOff>22859</xdr:rowOff>
    </xdr:from>
    <xdr:to>
      <xdr:col>21</xdr:col>
      <xdr:colOff>267217</xdr:colOff>
      <xdr:row>21</xdr:row>
      <xdr:rowOff>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F2A358-4D57-41E8-8152-E888593AF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491489</xdr:colOff>
      <xdr:row>25</xdr:row>
      <xdr:rowOff>0</xdr:rowOff>
    </xdr:from>
    <xdr:to>
      <xdr:col>21</xdr:col>
      <xdr:colOff>111231</xdr:colOff>
      <xdr:row>40</xdr:row>
      <xdr:rowOff>173647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C9B607-D8D7-4DDE-B2DE-D5F6F1006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262890</xdr:colOff>
      <xdr:row>3</xdr:row>
      <xdr:rowOff>167640</xdr:rowOff>
    </xdr:from>
    <xdr:to>
      <xdr:col>17</xdr:col>
      <xdr:colOff>468630</xdr:colOff>
      <xdr:row>20</xdr:row>
      <xdr:rowOff>134580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BD7EC4-8C29-4180-B393-A85425E52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179070</xdr:colOff>
      <xdr:row>6</xdr:row>
      <xdr:rowOff>45720</xdr:rowOff>
    </xdr:from>
    <xdr:to>
      <xdr:col>17</xdr:col>
      <xdr:colOff>137160</xdr:colOff>
      <xdr:row>21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BC94C4-5C85-4102-A7A8-393D8FFF3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125730</xdr:colOff>
      <xdr:row>6</xdr:row>
      <xdr:rowOff>114300</xdr:rowOff>
    </xdr:from>
    <xdr:to>
      <xdr:col>14</xdr:col>
      <xdr:colOff>259080</xdr:colOff>
      <xdr:row>21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012B60-CAA4-48EA-9287-0F9E9C7F9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278130</xdr:colOff>
      <xdr:row>6</xdr:row>
      <xdr:rowOff>121920</xdr:rowOff>
    </xdr:from>
    <xdr:to>
      <xdr:col>18</xdr:col>
      <xdr:colOff>137160</xdr:colOff>
      <xdr:row>25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46CAD1-BA7E-4880-8788-FAD3609F6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278130</xdr:colOff>
      <xdr:row>5</xdr:row>
      <xdr:rowOff>297180</xdr:rowOff>
    </xdr:from>
    <xdr:to>
      <xdr:col>19</xdr:col>
      <xdr:colOff>530910</xdr:colOff>
      <xdr:row>29</xdr:row>
      <xdr:rowOff>115560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DF8560B-1F9B-4352-8D8D-A205F40EC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148590</xdr:colOff>
      <xdr:row>4</xdr:row>
      <xdr:rowOff>129540</xdr:rowOff>
    </xdr:from>
    <xdr:to>
      <xdr:col>18</xdr:col>
      <xdr:colOff>411480</xdr:colOff>
      <xdr:row>24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91480B-83A9-4FD8-823E-FAE55BE5C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EF34-EDBB-4E75-BC95-EE4DB42BC72A}">
  <dimension ref="A1:F32"/>
  <sheetViews>
    <sheetView tabSelected="1" zoomScaleNormal="100" workbookViewId="0">
      <selection activeCell="B32" sqref="B32"/>
    </sheetView>
  </sheetViews>
  <sheetFormatPr baseColWidth="10" defaultColWidth="8.83203125" defaultRowHeight="14" x14ac:dyDescent="0.15"/>
  <cols>
    <col min="1" max="1" width="24.33203125" customWidth="1"/>
    <col min="2" max="2" width="126" customWidth="1"/>
  </cols>
  <sheetData>
    <row r="1" spans="1:2" ht="30.5" customHeight="1" x14ac:dyDescent="0.15">
      <c r="A1" s="201" t="s">
        <v>484</v>
      </c>
      <c r="B1" s="202"/>
    </row>
    <row r="2" spans="1:2" ht="24.5" customHeight="1" thickBot="1" x14ac:dyDescent="0.2">
      <c r="A2" s="34" t="s">
        <v>483</v>
      </c>
      <c r="B2" s="34" t="s">
        <v>482</v>
      </c>
    </row>
    <row r="3" spans="1:2" ht="19.75" customHeight="1" thickTop="1" x14ac:dyDescent="0.15">
      <c r="A3" s="30" t="s">
        <v>485</v>
      </c>
      <c r="B3" s="31" t="s">
        <v>0</v>
      </c>
    </row>
    <row r="4" spans="1:2" ht="19.75" customHeight="1" x14ac:dyDescent="0.15">
      <c r="A4" s="30" t="s">
        <v>491</v>
      </c>
      <c r="B4" s="31" t="s">
        <v>1</v>
      </c>
    </row>
    <row r="5" spans="1:2" ht="19.75" customHeight="1" x14ac:dyDescent="0.15">
      <c r="A5" s="30" t="s">
        <v>486</v>
      </c>
      <c r="B5" s="31" t="s">
        <v>2</v>
      </c>
    </row>
    <row r="6" spans="1:2" ht="19.75" customHeight="1" x14ac:dyDescent="0.15">
      <c r="A6" s="30" t="s">
        <v>487</v>
      </c>
      <c r="B6" s="31" t="s">
        <v>3</v>
      </c>
    </row>
    <row r="7" spans="1:2" ht="19.75" customHeight="1" x14ac:dyDescent="0.15">
      <c r="A7" s="30" t="s">
        <v>488</v>
      </c>
      <c r="B7" s="31" t="s">
        <v>4</v>
      </c>
    </row>
    <row r="8" spans="1:2" ht="19.75" customHeight="1" x14ac:dyDescent="0.15">
      <c r="A8" s="30" t="s">
        <v>5</v>
      </c>
      <c r="B8" s="31" t="s">
        <v>6</v>
      </c>
    </row>
    <row r="9" spans="1:2" ht="19.75" customHeight="1" x14ac:dyDescent="0.15">
      <c r="A9" s="30" t="s">
        <v>7</v>
      </c>
      <c r="B9" s="31" t="s">
        <v>502</v>
      </c>
    </row>
    <row r="10" spans="1:2" ht="19.75" customHeight="1" x14ac:dyDescent="0.15">
      <c r="A10" s="30" t="s">
        <v>8</v>
      </c>
      <c r="B10" s="31" t="s">
        <v>503</v>
      </c>
    </row>
    <row r="11" spans="1:2" ht="19.75" customHeight="1" x14ac:dyDescent="0.15">
      <c r="A11" s="30" t="s">
        <v>9</v>
      </c>
      <c r="B11" s="32" t="s">
        <v>10</v>
      </c>
    </row>
    <row r="12" spans="1:2" ht="19.75" customHeight="1" x14ac:dyDescent="0.15">
      <c r="A12" s="30" t="s">
        <v>11</v>
      </c>
      <c r="B12" s="31" t="s">
        <v>12</v>
      </c>
    </row>
    <row r="13" spans="1:2" ht="19.75" customHeight="1" x14ac:dyDescent="0.15">
      <c r="A13" s="30" t="s">
        <v>13</v>
      </c>
      <c r="B13" s="31" t="s">
        <v>14</v>
      </c>
    </row>
    <row r="14" spans="1:2" ht="19.75" customHeight="1" x14ac:dyDescent="0.15">
      <c r="A14" s="30" t="s">
        <v>15</v>
      </c>
      <c r="B14" s="31" t="s">
        <v>547</v>
      </c>
    </row>
    <row r="15" spans="1:2" ht="19.75" customHeight="1" x14ac:dyDescent="0.15">
      <c r="A15" s="30" t="s">
        <v>16</v>
      </c>
      <c r="B15" s="31" t="s">
        <v>546</v>
      </c>
    </row>
    <row r="16" spans="1:2" ht="19.75" customHeight="1" x14ac:dyDescent="0.15">
      <c r="A16" s="30" t="s">
        <v>17</v>
      </c>
      <c r="B16" s="32" t="s">
        <v>504</v>
      </c>
    </row>
    <row r="17" spans="1:6" ht="19.75" customHeight="1" x14ac:dyDescent="0.15">
      <c r="A17" s="30" t="s">
        <v>18</v>
      </c>
      <c r="B17" s="32" t="s">
        <v>505</v>
      </c>
    </row>
    <row r="18" spans="1:6" ht="19.75" customHeight="1" x14ac:dyDescent="0.15">
      <c r="A18" s="30" t="s">
        <v>19</v>
      </c>
      <c r="B18" s="32" t="s">
        <v>20</v>
      </c>
    </row>
    <row r="19" spans="1:6" ht="19.75" customHeight="1" x14ac:dyDescent="0.15">
      <c r="A19" s="30" t="s">
        <v>21</v>
      </c>
      <c r="B19" s="32" t="s">
        <v>22</v>
      </c>
    </row>
    <row r="20" spans="1:6" ht="29" customHeight="1" x14ac:dyDescent="0.15">
      <c r="A20" s="30" t="s">
        <v>23</v>
      </c>
      <c r="B20" s="33" t="s">
        <v>24</v>
      </c>
    </row>
    <row r="21" spans="1:6" ht="19.75" customHeight="1" x14ac:dyDescent="0.15">
      <c r="A21" s="30" t="s">
        <v>489</v>
      </c>
      <c r="B21" s="32" t="s">
        <v>25</v>
      </c>
    </row>
    <row r="22" spans="1:6" ht="19.75" customHeight="1" x14ac:dyDescent="0.15">
      <c r="A22" s="30" t="s">
        <v>26</v>
      </c>
      <c r="B22" s="32" t="s">
        <v>506</v>
      </c>
    </row>
    <row r="23" spans="1:6" ht="19.75" customHeight="1" x14ac:dyDescent="0.15">
      <c r="A23" s="30" t="s">
        <v>27</v>
      </c>
      <c r="B23" s="32" t="s">
        <v>507</v>
      </c>
    </row>
    <row r="24" spans="1:6" ht="19.75" customHeight="1" x14ac:dyDescent="0.15">
      <c r="A24" s="30" t="s">
        <v>28</v>
      </c>
      <c r="B24" s="32" t="s">
        <v>29</v>
      </c>
    </row>
    <row r="25" spans="1:6" ht="19.75" customHeight="1" x14ac:dyDescent="0.15">
      <c r="A25" s="30" t="s">
        <v>30</v>
      </c>
      <c r="B25" s="32" t="s">
        <v>31</v>
      </c>
      <c r="D25" s="35"/>
    </row>
    <row r="26" spans="1:6" ht="19.75" customHeight="1" x14ac:dyDescent="0.15">
      <c r="A26" s="30" t="s">
        <v>32</v>
      </c>
      <c r="B26" s="32" t="s">
        <v>33</v>
      </c>
    </row>
    <row r="27" spans="1:6" ht="19.75" customHeight="1" x14ac:dyDescent="0.15">
      <c r="A27" s="30" t="s">
        <v>34</v>
      </c>
      <c r="B27" s="32" t="s">
        <v>35</v>
      </c>
    </row>
    <row r="28" spans="1:6" ht="19.75" customHeight="1" x14ac:dyDescent="0.15">
      <c r="A28" s="30" t="s">
        <v>36</v>
      </c>
      <c r="B28" s="32" t="s">
        <v>37</v>
      </c>
    </row>
    <row r="29" spans="1:6" ht="19.75" customHeight="1" x14ac:dyDescent="0.15">
      <c r="A29" s="30" t="s">
        <v>38</v>
      </c>
      <c r="B29" s="32" t="s">
        <v>39</v>
      </c>
    </row>
    <row r="30" spans="1:6" x14ac:dyDescent="0.15">
      <c r="A30" s="35"/>
    </row>
    <row r="31" spans="1:6" x14ac:dyDescent="0.15">
      <c r="A31" s="35"/>
      <c r="B31" s="35"/>
    </row>
    <row r="32" spans="1:6" x14ac:dyDescent="0.15">
      <c r="F32" s="35"/>
    </row>
  </sheetData>
  <mergeCells count="1">
    <mergeCell ref="A1:B1"/>
  </mergeCells>
  <hyperlinks>
    <hyperlink ref="A6" location="Aba.Lista.Divorc.!A1" display="Aba.Lista.Divorc.!A1" xr:uid="{64285271-BC3C-4762-94B3-78ADA351B6AA}"/>
    <hyperlink ref="A7" location="Indic.Resumid.!A1" display="Indic.Resumid.!A1" xr:uid="{80BD8C13-079A-4A62-BABC-C02158EB0DCD}"/>
    <hyperlink ref="A8" location="F3.1!A1" display="F3.1!A1" xr:uid="{4EC30006-E76C-4D26-A98B-388A54029716}"/>
    <hyperlink ref="A9" location="T3.10!A1" display="T3.10!A1" xr:uid="{403DDC55-331F-4CD4-84FD-9E01A3A1D5F8}"/>
    <hyperlink ref="A10" location="T3.11!A1" display="T3.11!A1" xr:uid="{64055C90-A481-44F1-B4B2-5869349B7A2B}"/>
    <hyperlink ref="A11" location="F4.1!A1" display="F4.1!A1" xr:uid="{B6C3C391-A399-43DD-A279-B5AFF5DB05C6}"/>
    <hyperlink ref="A12" location="F4.2!A1" display="F4.2!A1" xr:uid="{8FBF9221-1EE7-4B52-A3BE-BA65A30DE6E1}"/>
    <hyperlink ref="A13" location="F4.3!A1" display="F4.3!A1" xr:uid="{D8912FE5-EB02-4FA9-A57A-2758A5E41EA9}"/>
    <hyperlink ref="A14" location="F4.4!A1" display="F4.4!A1" xr:uid="{30E582D2-20DE-4BE8-BA87-D9DE00CE5646}"/>
    <hyperlink ref="A15" location="F4.5!A1" display="F4.5!A1" xr:uid="{3BA565D4-B35D-49C8-B9F7-B7785D7F8596}"/>
    <hyperlink ref="A16" location="F5.1!A1" display="F5.1!A1" xr:uid="{83EDAE4B-08FA-458D-82DD-74B5C0AE9070}"/>
    <hyperlink ref="A17" location="F5.2!A1" display="F5.2!A1" xr:uid="{E751BD87-8F35-4C68-8A44-31D57AA5B04D}"/>
    <hyperlink ref="A18" location="F5.3!A1" display="F5.3!A1" xr:uid="{DB6C1178-B662-4FCD-9AE5-72C57E108148}"/>
    <hyperlink ref="A19" location="F5.4!A1" display="F5.4!A1" xr:uid="{CC4462E8-B9CE-4BAA-BE10-6664770A7FE2}"/>
    <hyperlink ref="A20" location="F5.5!A1" display="F5.5!A1" xr:uid="{874047E4-196B-419A-B00A-A66A351321C2}"/>
    <hyperlink ref="A21" location="'Idade Padrão'!A1" display="'Idade Padrão'!A1" xr:uid="{82EB23A4-7169-45A7-8201-0BF4164724E9}"/>
    <hyperlink ref="A22" location="F6.1!A1" display="F6.1!A1" xr:uid="{C142FB84-6EAA-4DEA-AB67-29CE430BA422}"/>
    <hyperlink ref="A23" location="F6.2!A1" display="F6.2!A1" xr:uid="{A5515D3B-55AC-4EC6-99C3-4C24F8CDDD2B}"/>
    <hyperlink ref="A24" location="F7.1!A1" display="F7.1!A1" xr:uid="{F3C3E657-77DA-4B28-A516-706ABB83BEC7}"/>
    <hyperlink ref="A25" location="F7.2!A1" display="F7.2!A1" xr:uid="{4903CAC5-8FDA-492C-9EAE-3C2A147D78B8}"/>
    <hyperlink ref="A26" location="F7.3!A1" display="F7.3!A1" xr:uid="{23407448-DB27-441B-82B9-C9CBBBB423AB}"/>
    <hyperlink ref="A27" location="F7.4!A1" display="F7.4!A1" xr:uid="{F6A39D01-2978-4BDB-A633-61494045E5A7}"/>
    <hyperlink ref="A28" location="F7.5!A1" display="F7.5!A1" xr:uid="{FC264DA7-EAF4-4838-BA37-077700B7A46C}"/>
    <hyperlink ref="A29" location="F7.6!A1" display="F7.6!A1" xr:uid="{40D2001D-07EE-4E42-811D-FCD2BB6DA928}"/>
    <hyperlink ref="A3" location="Aba.Lista.Nascimento!A1" display="Aba.Lista.Nascimentos" xr:uid="{CFB9B90B-4E8E-4C4F-938C-6DFA4CFBA1B1}"/>
    <hyperlink ref="A4" location="Aba.Lista.Morte!A1" display="Aba.Lista.Morte" xr:uid="{4B52D8FD-840E-4591-B18D-6DC989EA1727}"/>
    <hyperlink ref="A5" location="Aba.Lista.Casam.!A1" display="Aba.Lista.Casamentos" xr:uid="{F7E0446D-0522-4CFC-B0E4-5F0A48ABAADC}"/>
  </hyperlink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1.83203125" customWidth="1"/>
    <col min="2" max="2" width="13" customWidth="1"/>
    <col min="3" max="26" width="7.6640625" customWidth="1"/>
  </cols>
  <sheetData>
    <row r="1" spans="1:26" ht="17" x14ac:dyDescent="0.2">
      <c r="A1" s="41" t="s">
        <v>340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3"/>
      <c r="M1" s="43"/>
    </row>
    <row r="2" spans="1:26" ht="17" x14ac:dyDescent="0.2">
      <c r="A2" s="6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72" t="s">
        <v>274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43"/>
      <c r="M3" s="43"/>
    </row>
    <row r="4" spans="1:26" x14ac:dyDescent="0.2">
      <c r="A4" s="92" t="s">
        <v>341</v>
      </c>
      <c r="B4" s="42"/>
      <c r="C4" s="42"/>
      <c r="D4" s="42"/>
      <c r="E4" s="42"/>
      <c r="F4" s="42"/>
      <c r="G4" s="42"/>
      <c r="H4" s="42"/>
      <c r="I4" s="42"/>
      <c r="J4" s="42"/>
      <c r="K4" s="43"/>
      <c r="L4" s="43"/>
      <c r="M4" s="43"/>
    </row>
    <row r="5" spans="1:26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3"/>
      <c r="L5" s="43"/>
      <c r="M5" s="43"/>
    </row>
    <row r="6" spans="1:26" x14ac:dyDescent="0.2">
      <c r="A6" s="37" t="s">
        <v>277</v>
      </c>
      <c r="B6" s="37" t="s">
        <v>291</v>
      </c>
      <c r="C6" s="60"/>
      <c r="D6" s="60"/>
      <c r="E6" s="60"/>
      <c r="F6" s="42"/>
      <c r="G6" s="42"/>
      <c r="H6" s="42"/>
      <c r="I6" s="42"/>
      <c r="J6" s="42"/>
      <c r="K6" s="43"/>
      <c r="L6" s="43"/>
      <c r="M6" s="43"/>
    </row>
    <row r="7" spans="1:26" x14ac:dyDescent="0.2">
      <c r="A7" s="93" t="s">
        <v>281</v>
      </c>
      <c r="B7" s="73">
        <v>784256</v>
      </c>
      <c r="C7" s="42"/>
      <c r="D7" s="42"/>
      <c r="E7" s="42"/>
      <c r="F7" s="42"/>
      <c r="G7" s="42"/>
      <c r="H7" s="42"/>
      <c r="I7" s="42"/>
      <c r="J7" s="42"/>
      <c r="K7" s="43"/>
      <c r="L7" s="43"/>
      <c r="M7" s="43"/>
    </row>
    <row r="8" spans="1:26" x14ac:dyDescent="0.2">
      <c r="A8" s="93" t="s">
        <v>282</v>
      </c>
      <c r="B8" s="73">
        <v>765047</v>
      </c>
      <c r="C8" s="42"/>
      <c r="D8" s="42"/>
      <c r="E8" s="42"/>
      <c r="F8" s="42"/>
      <c r="G8" s="42"/>
      <c r="H8" s="42"/>
      <c r="I8" s="42"/>
      <c r="J8" s="42"/>
      <c r="K8" s="43"/>
      <c r="L8" s="43"/>
      <c r="M8" s="43"/>
    </row>
    <row r="9" spans="1:26" x14ac:dyDescent="0.2">
      <c r="A9" s="93" t="s">
        <v>283</v>
      </c>
      <c r="B9" s="73">
        <v>761689</v>
      </c>
      <c r="C9" s="42"/>
      <c r="D9" s="42"/>
      <c r="E9" s="42"/>
      <c r="F9" s="42"/>
      <c r="G9" s="42"/>
      <c r="H9" s="42"/>
      <c r="I9" s="42"/>
      <c r="J9" s="42"/>
      <c r="K9" s="43"/>
      <c r="L9" s="43"/>
      <c r="M9" s="43"/>
    </row>
    <row r="10" spans="1:26" x14ac:dyDescent="0.2">
      <c r="A10" s="93" t="s">
        <v>284</v>
      </c>
      <c r="B10" s="73">
        <v>782198</v>
      </c>
      <c r="C10" s="42"/>
      <c r="D10" s="42"/>
      <c r="E10" s="42"/>
      <c r="F10" s="42"/>
      <c r="G10" s="42"/>
      <c r="H10" s="42"/>
      <c r="I10" s="42"/>
      <c r="J10" s="42"/>
      <c r="K10" s="43"/>
      <c r="L10" s="43"/>
      <c r="M10" s="43"/>
    </row>
    <row r="11" spans="1:26" x14ac:dyDescent="0.2">
      <c r="A11" s="93" t="s">
        <v>285</v>
      </c>
      <c r="B11" s="73">
        <v>780975</v>
      </c>
      <c r="C11" s="42"/>
      <c r="D11" s="42"/>
      <c r="E11" s="42"/>
      <c r="F11" s="42"/>
      <c r="G11" s="42"/>
      <c r="H11" s="42"/>
      <c r="I11" s="42"/>
      <c r="J11" s="42"/>
      <c r="K11" s="43"/>
      <c r="L11" s="43"/>
      <c r="M11" s="43"/>
    </row>
    <row r="12" spans="1:26" x14ac:dyDescent="0.2">
      <c r="A12" s="93" t="s">
        <v>286</v>
      </c>
      <c r="B12" s="73">
        <v>748081</v>
      </c>
      <c r="C12" s="42"/>
      <c r="D12" s="42"/>
      <c r="E12" s="42"/>
      <c r="F12" s="42"/>
      <c r="G12" s="42"/>
      <c r="H12" s="42"/>
      <c r="I12" s="42"/>
      <c r="J12" s="42"/>
      <c r="K12" s="43"/>
      <c r="L12" s="43"/>
      <c r="M12" s="43"/>
    </row>
    <row r="13" spans="1:26" x14ac:dyDescent="0.2">
      <c r="A13" s="93" t="s">
        <v>287</v>
      </c>
      <c r="B13" s="73">
        <v>711805</v>
      </c>
      <c r="C13" s="42"/>
      <c r="D13" s="42"/>
      <c r="E13" s="42"/>
      <c r="F13" s="42"/>
      <c r="G13" s="42"/>
      <c r="H13" s="42"/>
      <c r="I13" s="42"/>
      <c r="J13" s="42"/>
      <c r="K13" s="43"/>
      <c r="L13" s="43"/>
      <c r="M13" s="43"/>
    </row>
    <row r="14" spans="1:26" x14ac:dyDescent="0.2">
      <c r="A14" s="93" t="s">
        <v>288</v>
      </c>
      <c r="B14" s="73">
        <v>679502</v>
      </c>
      <c r="C14" s="42"/>
      <c r="D14" s="42"/>
      <c r="E14" s="42"/>
      <c r="F14" s="42"/>
      <c r="G14" s="42"/>
      <c r="H14" s="42"/>
      <c r="I14" s="42"/>
      <c r="J14" s="42"/>
      <c r="K14" s="43"/>
      <c r="L14" s="43"/>
      <c r="M14" s="43"/>
    </row>
    <row r="15" spans="1:26" x14ac:dyDescent="0.2">
      <c r="A15" s="93" t="s">
        <v>289</v>
      </c>
      <c r="B15" s="73">
        <v>666207</v>
      </c>
      <c r="C15" s="42"/>
      <c r="D15" s="42"/>
      <c r="E15" s="42"/>
      <c r="F15" s="42"/>
      <c r="G15" s="42"/>
      <c r="H15" s="42"/>
      <c r="I15" s="42"/>
      <c r="J15" s="42"/>
      <c r="K15" s="43"/>
      <c r="L15" s="43"/>
      <c r="M15" s="43"/>
    </row>
    <row r="16" spans="1:26" x14ac:dyDescent="0.2">
      <c r="A16" s="93" t="s">
        <v>290</v>
      </c>
      <c r="B16" s="73">
        <v>656571</v>
      </c>
      <c r="C16" s="42"/>
      <c r="D16" s="42"/>
      <c r="E16" s="42"/>
      <c r="F16" s="42"/>
      <c r="G16" s="42"/>
      <c r="H16" s="42"/>
      <c r="I16" s="42"/>
      <c r="J16" s="42"/>
      <c r="K16" s="43"/>
      <c r="L16" s="43"/>
      <c r="M16" s="43"/>
    </row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zoomScaleNormal="100" workbookViewId="0"/>
  </sheetViews>
  <sheetFormatPr baseColWidth="10" defaultColWidth="12.6640625" defaultRowHeight="15" customHeight="1" x14ac:dyDescent="0.15"/>
  <cols>
    <col min="1" max="1" width="21.6640625" customWidth="1"/>
    <col min="2" max="5" width="7.6640625" customWidth="1"/>
    <col min="6" max="6" width="10.1640625" customWidth="1"/>
    <col min="7" max="26" width="7.6640625" customWidth="1"/>
  </cols>
  <sheetData>
    <row r="1" spans="1:26" ht="17" x14ac:dyDescent="0.2">
      <c r="A1" s="41" t="s">
        <v>342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2"/>
      <c r="B2" s="42"/>
      <c r="C2" s="42"/>
      <c r="D2" s="42"/>
      <c r="E2" s="42"/>
      <c r="F2" s="4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" x14ac:dyDescent="0.2">
      <c r="A3" s="41" t="s">
        <v>343</v>
      </c>
      <c r="B3" s="42"/>
      <c r="C3" s="42"/>
      <c r="D3" s="42"/>
      <c r="E3" s="42"/>
      <c r="F3" s="42"/>
    </row>
    <row r="4" spans="1:26" ht="17" x14ac:dyDescent="0.2">
      <c r="A4" s="62"/>
      <c r="B4" s="42"/>
      <c r="C4" s="42"/>
      <c r="D4" s="42"/>
      <c r="E4" s="42"/>
      <c r="F4" s="42"/>
    </row>
    <row r="5" spans="1:26" x14ac:dyDescent="0.2">
      <c r="A5" s="72" t="s">
        <v>274</v>
      </c>
      <c r="B5" s="42"/>
      <c r="C5" s="42"/>
      <c r="D5" s="42"/>
      <c r="E5" s="42"/>
      <c r="F5" s="42"/>
    </row>
    <row r="6" spans="1:26" x14ac:dyDescent="0.2">
      <c r="A6" s="94"/>
      <c r="B6" s="42"/>
      <c r="C6" s="42"/>
      <c r="D6" s="42"/>
      <c r="E6" s="42"/>
      <c r="F6" s="4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42"/>
      <c r="B7" s="212" t="s">
        <v>344</v>
      </c>
      <c r="C7" s="211"/>
      <c r="D7" s="211"/>
      <c r="E7" s="211"/>
      <c r="F7" s="211"/>
    </row>
    <row r="8" spans="1:26" x14ac:dyDescent="0.2">
      <c r="A8" s="37" t="s">
        <v>345</v>
      </c>
      <c r="B8" s="93" t="s">
        <v>281</v>
      </c>
      <c r="C8" s="93" t="s">
        <v>282</v>
      </c>
      <c r="D8" s="93" t="s">
        <v>283</v>
      </c>
      <c r="E8" s="93" t="s">
        <v>346</v>
      </c>
      <c r="F8" s="93" t="s">
        <v>290</v>
      </c>
    </row>
    <row r="9" spans="1:26" x14ac:dyDescent="0.2">
      <c r="A9" s="42" t="s">
        <v>315</v>
      </c>
      <c r="B9" s="95">
        <v>0.4</v>
      </c>
      <c r="C9" s="95"/>
      <c r="D9" s="95">
        <v>0.5</v>
      </c>
      <c r="E9" s="95"/>
      <c r="F9" s="95">
        <v>0.4</v>
      </c>
    </row>
    <row r="10" spans="1:26" x14ac:dyDescent="0.2">
      <c r="A10" s="42" t="s">
        <v>318</v>
      </c>
      <c r="B10" s="95">
        <v>12.5</v>
      </c>
      <c r="C10" s="95"/>
      <c r="D10" s="95">
        <v>16.3</v>
      </c>
      <c r="E10" s="95"/>
      <c r="F10" s="95">
        <v>15.2</v>
      </c>
    </row>
    <row r="11" spans="1:26" x14ac:dyDescent="0.2">
      <c r="A11" s="42" t="s">
        <v>328</v>
      </c>
      <c r="B11" s="95">
        <v>23.4</v>
      </c>
      <c r="C11" s="95"/>
      <c r="D11" s="95">
        <v>23.8</v>
      </c>
      <c r="E11" s="95"/>
      <c r="F11" s="95">
        <v>24.3</v>
      </c>
    </row>
    <row r="12" spans="1:26" x14ac:dyDescent="0.2">
      <c r="A12" s="42" t="s">
        <v>322</v>
      </c>
      <c r="B12" s="95">
        <v>25.5</v>
      </c>
      <c r="C12" s="95"/>
      <c r="D12" s="95">
        <v>24.5</v>
      </c>
      <c r="E12" s="95"/>
      <c r="F12" s="95">
        <v>26.8</v>
      </c>
    </row>
    <row r="13" spans="1:26" x14ac:dyDescent="0.2">
      <c r="A13" s="42" t="s">
        <v>324</v>
      </c>
      <c r="B13" s="95">
        <v>22.3</v>
      </c>
      <c r="C13" s="95"/>
      <c r="D13" s="95">
        <v>21.5</v>
      </c>
      <c r="E13" s="95"/>
      <c r="F13" s="95">
        <v>20.6</v>
      </c>
    </row>
    <row r="14" spans="1:26" x14ac:dyDescent="0.2">
      <c r="A14" s="42" t="s">
        <v>326</v>
      </c>
      <c r="B14" s="95">
        <v>12.7</v>
      </c>
      <c r="C14" s="95"/>
      <c r="D14" s="95">
        <v>10.7</v>
      </c>
      <c r="E14" s="95"/>
      <c r="F14" s="95">
        <v>10</v>
      </c>
    </row>
    <row r="15" spans="1:26" x14ac:dyDescent="0.2">
      <c r="A15" s="42" t="s">
        <v>327</v>
      </c>
      <c r="B15" s="95">
        <v>3</v>
      </c>
      <c r="C15" s="95"/>
      <c r="D15" s="95">
        <v>2.6</v>
      </c>
      <c r="E15" s="95"/>
      <c r="F15" s="95">
        <v>2.5</v>
      </c>
    </row>
    <row r="16" spans="1:26" x14ac:dyDescent="0.2">
      <c r="A16" s="42" t="s">
        <v>329</v>
      </c>
      <c r="B16" s="95">
        <v>0.2</v>
      </c>
      <c r="C16" s="95"/>
      <c r="D16" s="95">
        <v>0.2</v>
      </c>
      <c r="E16" s="95"/>
      <c r="F16" s="95">
        <v>0.2</v>
      </c>
    </row>
    <row r="17" spans="1:26" x14ac:dyDescent="0.2">
      <c r="A17" s="42" t="s">
        <v>330</v>
      </c>
      <c r="B17" s="95">
        <v>0</v>
      </c>
      <c r="C17" s="95"/>
      <c r="D17" s="95">
        <v>0</v>
      </c>
      <c r="E17" s="95"/>
      <c r="F17" s="95">
        <v>0</v>
      </c>
    </row>
    <row r="18" spans="1:26" ht="15" customHeight="1" x14ac:dyDescent="0.2">
      <c r="A18" s="43"/>
      <c r="B18" s="43"/>
      <c r="C18" s="43"/>
      <c r="D18" s="43"/>
      <c r="E18" s="43"/>
      <c r="F18" s="43"/>
    </row>
    <row r="19" spans="1:26" ht="15" customHeight="1" x14ac:dyDescent="0.2">
      <c r="A19" s="43"/>
      <c r="B19" s="43"/>
      <c r="C19" s="43"/>
      <c r="D19" s="43"/>
      <c r="E19" s="43"/>
      <c r="F19" s="43"/>
    </row>
    <row r="20" spans="1:26" ht="15" customHeight="1" x14ac:dyDescent="0.2">
      <c r="A20" s="43"/>
      <c r="B20" s="43"/>
      <c r="C20" s="43"/>
      <c r="D20" s="43"/>
      <c r="E20" s="43"/>
      <c r="F20" s="43"/>
    </row>
    <row r="21" spans="1:26" ht="15.75" customHeight="1" x14ac:dyDescent="0.2">
      <c r="A21" s="43"/>
      <c r="B21" s="43"/>
      <c r="C21" s="43"/>
      <c r="D21" s="43"/>
      <c r="E21" s="43"/>
      <c r="F21" s="43"/>
    </row>
    <row r="22" spans="1:26" ht="15.75" customHeight="1" x14ac:dyDescent="0.2">
      <c r="A22" s="43"/>
      <c r="B22" s="43"/>
      <c r="C22" s="43"/>
      <c r="D22" s="43"/>
      <c r="E22" s="43"/>
      <c r="F22" s="43"/>
    </row>
    <row r="23" spans="1:26" ht="15.75" customHeight="1" x14ac:dyDescent="0.2">
      <c r="A23" s="41" t="s">
        <v>347</v>
      </c>
      <c r="B23" s="42"/>
      <c r="C23" s="42"/>
      <c r="D23" s="42"/>
      <c r="E23" s="42"/>
      <c r="F23" s="42"/>
    </row>
    <row r="24" spans="1:26" ht="15.75" customHeight="1" x14ac:dyDescent="0.2">
      <c r="A24" s="43"/>
      <c r="B24" s="43"/>
      <c r="C24" s="43"/>
      <c r="D24" s="43"/>
      <c r="E24" s="43"/>
      <c r="F24" s="43"/>
    </row>
    <row r="25" spans="1:26" ht="15.75" customHeight="1" x14ac:dyDescent="0.2">
      <c r="A25" s="72" t="s">
        <v>274</v>
      </c>
      <c r="B25" s="42"/>
      <c r="C25" s="42"/>
      <c r="D25" s="42"/>
      <c r="E25" s="42"/>
      <c r="F25" s="42"/>
    </row>
    <row r="26" spans="1:26" ht="15.75" customHeight="1" x14ac:dyDescent="0.2">
      <c r="A26" s="94"/>
      <c r="B26" s="42"/>
      <c r="C26" s="42"/>
      <c r="D26" s="42"/>
      <c r="E26" s="42"/>
      <c r="F26" s="4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42"/>
      <c r="B27" s="212" t="s">
        <v>344</v>
      </c>
      <c r="C27" s="211"/>
      <c r="D27" s="211"/>
      <c r="E27" s="211"/>
      <c r="F27" s="211"/>
    </row>
    <row r="28" spans="1:26" ht="15.75" customHeight="1" x14ac:dyDescent="0.2">
      <c r="A28" s="37" t="s">
        <v>345</v>
      </c>
      <c r="B28" s="93" t="s">
        <v>348</v>
      </c>
      <c r="C28" s="93" t="s">
        <v>349</v>
      </c>
      <c r="D28" s="93" t="s">
        <v>350</v>
      </c>
      <c r="E28" s="93" t="s">
        <v>351</v>
      </c>
      <c r="F28" s="93" t="s">
        <v>352</v>
      </c>
    </row>
    <row r="29" spans="1:26" ht="15.75" customHeight="1" x14ac:dyDescent="0.2">
      <c r="A29" s="42" t="s">
        <v>315</v>
      </c>
      <c r="B29" s="95">
        <v>0.4</v>
      </c>
      <c r="C29" s="95">
        <v>0.4</v>
      </c>
      <c r="D29" s="95"/>
      <c r="E29" s="95"/>
      <c r="F29" s="95"/>
    </row>
    <row r="30" spans="1:26" ht="15.75" customHeight="1" x14ac:dyDescent="0.2">
      <c r="A30" s="42" t="s">
        <v>318</v>
      </c>
      <c r="B30" s="95">
        <v>12.5</v>
      </c>
      <c r="C30" s="95">
        <v>15.2</v>
      </c>
      <c r="D30" s="95"/>
      <c r="E30" s="95"/>
      <c r="F30" s="95"/>
    </row>
    <row r="31" spans="1:26" ht="15.75" customHeight="1" x14ac:dyDescent="0.2">
      <c r="A31" s="42" t="s">
        <v>328</v>
      </c>
      <c r="B31" s="95">
        <v>23.4</v>
      </c>
      <c r="C31" s="95">
        <v>24.3</v>
      </c>
      <c r="D31" s="95"/>
      <c r="E31" s="95"/>
      <c r="F31" s="95"/>
    </row>
    <row r="32" spans="1:26" ht="15.75" customHeight="1" x14ac:dyDescent="0.2">
      <c r="A32" s="42" t="s">
        <v>322</v>
      </c>
      <c r="B32" s="95">
        <v>25.5</v>
      </c>
      <c r="C32" s="95">
        <v>26.8</v>
      </c>
      <c r="D32" s="95"/>
      <c r="E32" s="95"/>
      <c r="F32" s="95"/>
    </row>
    <row r="33" spans="1:6" ht="15.75" customHeight="1" x14ac:dyDescent="0.2">
      <c r="A33" s="42" t="s">
        <v>324</v>
      </c>
      <c r="B33" s="95">
        <v>22.3</v>
      </c>
      <c r="C33" s="95">
        <v>20.6</v>
      </c>
      <c r="D33" s="95"/>
      <c r="E33" s="95"/>
      <c r="F33" s="95"/>
    </row>
    <row r="34" spans="1:6" ht="15.75" customHeight="1" x14ac:dyDescent="0.2">
      <c r="A34" s="42" t="s">
        <v>326</v>
      </c>
      <c r="B34" s="95">
        <v>12.7</v>
      </c>
      <c r="C34" s="95">
        <v>10</v>
      </c>
      <c r="D34" s="95"/>
      <c r="E34" s="95"/>
      <c r="F34" s="95"/>
    </row>
    <row r="35" spans="1:6" ht="15.75" customHeight="1" x14ac:dyDescent="0.2">
      <c r="A35" s="42" t="s">
        <v>327</v>
      </c>
      <c r="B35" s="95">
        <v>3</v>
      </c>
      <c r="C35" s="95">
        <v>2.5</v>
      </c>
      <c r="D35" s="95"/>
      <c r="E35" s="95"/>
      <c r="F35" s="95"/>
    </row>
    <row r="36" spans="1:6" ht="15.75" customHeight="1" x14ac:dyDescent="0.2">
      <c r="A36" s="42" t="s">
        <v>329</v>
      </c>
      <c r="B36" s="95">
        <v>0.2</v>
      </c>
      <c r="C36" s="95">
        <v>0.2</v>
      </c>
      <c r="D36" s="95"/>
      <c r="E36" s="95"/>
      <c r="F36" s="95"/>
    </row>
    <row r="37" spans="1:6" ht="15.75" customHeight="1" x14ac:dyDescent="0.2">
      <c r="A37" s="42" t="s">
        <v>330</v>
      </c>
      <c r="B37" s="95">
        <v>0</v>
      </c>
      <c r="C37" s="95">
        <v>0</v>
      </c>
      <c r="D37" s="95"/>
      <c r="E37" s="95"/>
      <c r="F37" s="95"/>
    </row>
    <row r="38" spans="1:6" ht="15.75" customHeight="1" x14ac:dyDescent="0.15"/>
    <row r="39" spans="1:6" ht="15.75" customHeight="1" x14ac:dyDescent="0.15"/>
    <row r="40" spans="1:6" ht="15.75" customHeight="1" x14ac:dyDescent="0.15"/>
    <row r="41" spans="1:6" ht="15.75" customHeight="1" x14ac:dyDescent="0.15"/>
    <row r="42" spans="1:6" ht="15.75" customHeight="1" x14ac:dyDescent="0.15"/>
    <row r="43" spans="1:6" ht="15.75" customHeight="1" x14ac:dyDescent="0.15"/>
    <row r="44" spans="1:6" ht="15.75" customHeight="1" x14ac:dyDescent="0.15"/>
    <row r="45" spans="1:6" ht="15.75" customHeight="1" x14ac:dyDescent="0.15"/>
    <row r="46" spans="1:6" ht="15.75" customHeight="1" x14ac:dyDescent="0.15"/>
    <row r="47" spans="1:6" ht="15.75" customHeight="1" x14ac:dyDescent="0.15"/>
    <row r="48" spans="1:6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B7:F7"/>
    <mergeCell ref="B27:F27"/>
  </mergeCells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Z1000"/>
  <sheetViews>
    <sheetView zoomScaleNormal="100" workbookViewId="0"/>
  </sheetViews>
  <sheetFormatPr baseColWidth="10" defaultColWidth="12.6640625" defaultRowHeight="15" customHeight="1" x14ac:dyDescent="0.15"/>
  <cols>
    <col min="1" max="1" width="14.33203125" customWidth="1"/>
    <col min="2" max="2" width="7.6640625" customWidth="1"/>
    <col min="3" max="3" width="15.5" customWidth="1"/>
    <col min="4" max="4" width="7.6640625" customWidth="1"/>
    <col min="5" max="5" width="12.6640625" customWidth="1"/>
    <col min="6" max="26" width="7.6640625" customWidth="1"/>
  </cols>
  <sheetData>
    <row r="1" spans="1:26" ht="17" x14ac:dyDescent="0.2">
      <c r="A1" s="41" t="s">
        <v>353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1"/>
      <c r="Y1" s="1"/>
      <c r="Z1" s="1"/>
    </row>
    <row r="2" spans="1:26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1"/>
      <c r="Y2" s="1"/>
      <c r="Z2" s="1"/>
    </row>
    <row r="3" spans="1:26" ht="17" x14ac:dyDescent="0.2">
      <c r="A3" s="41" t="s">
        <v>354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6" ht="17" x14ac:dyDescent="0.2">
      <c r="A4" s="6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"/>
      <c r="Y4" s="1"/>
      <c r="Z4" s="1"/>
    </row>
    <row r="5" spans="1:26" x14ac:dyDescent="0.2">
      <c r="A5" s="72" t="s">
        <v>274</v>
      </c>
      <c r="B5" s="42"/>
      <c r="C5" s="42"/>
      <c r="D5" s="42"/>
      <c r="E5" s="42"/>
      <c r="F5" s="42"/>
      <c r="G5" s="42"/>
      <c r="H5" s="42"/>
      <c r="I5" s="42"/>
      <c r="J5" s="42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6" x14ac:dyDescent="0.2">
      <c r="A6" s="92" t="s">
        <v>355</v>
      </c>
      <c r="B6" s="42"/>
      <c r="C6" s="42"/>
      <c r="D6" s="42"/>
      <c r="E6" s="42"/>
      <c r="F6" s="42"/>
      <c r="G6" s="42"/>
      <c r="H6" s="42"/>
      <c r="I6" s="42"/>
      <c r="J6" s="42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6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6" x14ac:dyDescent="0.2">
      <c r="A8" s="37" t="s">
        <v>277</v>
      </c>
      <c r="B8" s="37" t="s">
        <v>356</v>
      </c>
      <c r="C8" s="60" t="s">
        <v>357</v>
      </c>
      <c r="D8" s="42"/>
      <c r="E8" s="42"/>
      <c r="F8" s="42"/>
      <c r="G8" s="42"/>
      <c r="H8" s="42"/>
      <c r="I8" s="42"/>
      <c r="J8" s="42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6" x14ac:dyDescent="0.2">
      <c r="A9" s="93" t="s">
        <v>281</v>
      </c>
      <c r="B9" s="96">
        <v>11.9</v>
      </c>
      <c r="C9" s="96">
        <v>13</v>
      </c>
      <c r="D9" s="42"/>
      <c r="E9" s="42"/>
      <c r="F9" s="42"/>
      <c r="G9" s="42"/>
      <c r="H9" s="42"/>
      <c r="I9" s="42"/>
      <c r="J9" s="42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6" x14ac:dyDescent="0.2">
      <c r="A10" s="93" t="s">
        <v>282</v>
      </c>
      <c r="B10" s="96">
        <v>11.5</v>
      </c>
      <c r="C10" s="96">
        <v>12.6</v>
      </c>
      <c r="D10" s="42"/>
      <c r="E10" s="42"/>
      <c r="F10" s="42"/>
      <c r="G10" s="42"/>
      <c r="H10" s="42"/>
      <c r="I10" s="42"/>
      <c r="J10" s="42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6" x14ac:dyDescent="0.2">
      <c r="A11" s="93" t="s">
        <v>283</v>
      </c>
      <c r="B11" s="96">
        <v>11.4</v>
      </c>
      <c r="C11" s="96">
        <v>12.5</v>
      </c>
      <c r="D11" s="42"/>
      <c r="E11" s="42"/>
      <c r="F11" s="42"/>
      <c r="G11" s="42"/>
      <c r="H11" s="42"/>
      <c r="I11" s="42"/>
      <c r="J11" s="42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6" x14ac:dyDescent="0.2">
      <c r="A12" s="93" t="s">
        <v>284</v>
      </c>
      <c r="B12" s="96">
        <v>11.8</v>
      </c>
      <c r="C12" s="96">
        <v>13</v>
      </c>
      <c r="D12" s="42"/>
      <c r="E12" s="42"/>
      <c r="F12" s="42"/>
      <c r="G12" s="42"/>
      <c r="H12" s="42"/>
      <c r="I12" s="42"/>
      <c r="J12" s="42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6" x14ac:dyDescent="0.2">
      <c r="A13" s="93" t="s">
        <v>285</v>
      </c>
      <c r="B13" s="96">
        <v>11.9</v>
      </c>
      <c r="C13" s="96">
        <v>13.1</v>
      </c>
      <c r="D13" s="42"/>
      <c r="E13" s="42"/>
      <c r="F13" s="42"/>
      <c r="G13" s="42"/>
      <c r="H13" s="42"/>
      <c r="I13" s="42"/>
      <c r="J13" s="42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6" x14ac:dyDescent="0.2">
      <c r="A14" s="93" t="s">
        <v>286</v>
      </c>
      <c r="B14" s="96">
        <v>11</v>
      </c>
      <c r="C14" s="96">
        <v>12.1</v>
      </c>
      <c r="D14" s="42"/>
      <c r="E14" s="42"/>
      <c r="F14" s="42"/>
      <c r="G14" s="42"/>
      <c r="H14" s="42"/>
      <c r="I14" s="42"/>
      <c r="J14" s="42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6" x14ac:dyDescent="0.2">
      <c r="A15" s="93" t="s">
        <v>287</v>
      </c>
      <c r="B15" s="96">
        <v>10.4</v>
      </c>
      <c r="C15" s="96">
        <v>11.5</v>
      </c>
      <c r="D15" s="42"/>
      <c r="E15" s="42"/>
      <c r="F15" s="42"/>
      <c r="G15" s="42"/>
      <c r="H15" s="42"/>
      <c r="I15" s="42"/>
      <c r="J15" s="42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6" x14ac:dyDescent="0.2">
      <c r="A16" s="93" t="s">
        <v>288</v>
      </c>
      <c r="B16" s="96">
        <v>10</v>
      </c>
      <c r="C16" s="96">
        <v>10.9</v>
      </c>
      <c r="D16" s="42"/>
      <c r="E16" s="42"/>
      <c r="F16" s="42"/>
      <c r="G16" s="42"/>
      <c r="H16" s="42"/>
      <c r="I16" s="42"/>
      <c r="J16" s="42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x14ac:dyDescent="0.2">
      <c r="A17" s="93" t="s">
        <v>289</v>
      </c>
      <c r="B17" s="96">
        <v>9.8000000000000007</v>
      </c>
      <c r="C17" s="96">
        <v>10.8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x14ac:dyDescent="0.2">
      <c r="A18" s="93" t="s">
        <v>290</v>
      </c>
      <c r="B18" s="96">
        <v>9.6</v>
      </c>
      <c r="C18" s="96">
        <v>10.6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ht="15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15" customHeight="1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ht="15.75" customHeight="1" x14ac:dyDescent="0.2">
      <c r="A21" s="41" t="s">
        <v>358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ht="15.75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ht="15.75" customHeight="1" x14ac:dyDescent="0.2">
      <c r="A23" s="72" t="s">
        <v>359</v>
      </c>
      <c r="B23" s="42"/>
      <c r="C23" s="42"/>
      <c r="D23" s="42"/>
      <c r="E23" s="42"/>
      <c r="F23" s="97"/>
      <c r="G23" s="97"/>
      <c r="H23" s="97"/>
      <c r="I23" s="97"/>
      <c r="J23" s="97"/>
      <c r="K23" s="97"/>
      <c r="L23" s="97"/>
      <c r="M23" s="97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ht="15.75" customHeight="1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ht="15.75" customHeight="1" x14ac:dyDescent="0.2">
      <c r="A25" s="37" t="s">
        <v>277</v>
      </c>
      <c r="B25" s="98" t="s">
        <v>360</v>
      </c>
      <c r="C25" s="93" t="s">
        <v>361</v>
      </c>
      <c r="D25" s="93" t="s">
        <v>362</v>
      </c>
      <c r="E25" s="93" t="s">
        <v>363</v>
      </c>
      <c r="F25" s="42"/>
      <c r="G25" s="42"/>
      <c r="H25" s="42"/>
      <c r="I25" s="42"/>
      <c r="J25" s="42"/>
      <c r="K25" s="42"/>
      <c r="L25" s="42"/>
      <c r="M25" s="42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ht="15.75" customHeight="1" x14ac:dyDescent="0.2">
      <c r="A26" s="93" t="s">
        <v>281</v>
      </c>
      <c r="B26" s="96">
        <v>11.9</v>
      </c>
      <c r="C26" s="96">
        <v>12.2</v>
      </c>
      <c r="D26" s="95"/>
      <c r="E26" s="95"/>
      <c r="F26" s="42"/>
      <c r="G26" s="42"/>
      <c r="H26" s="42"/>
      <c r="I26" s="42"/>
      <c r="J26" s="42"/>
      <c r="K26" s="42"/>
      <c r="L26" s="42"/>
      <c r="M26" s="42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ht="15.75" customHeight="1" x14ac:dyDescent="0.2">
      <c r="A27" s="93" t="s">
        <v>282</v>
      </c>
      <c r="B27" s="96">
        <v>11.5</v>
      </c>
      <c r="C27" s="96">
        <v>12</v>
      </c>
      <c r="D27" s="95"/>
      <c r="E27" s="95"/>
      <c r="F27" s="42"/>
      <c r="G27" s="42"/>
      <c r="H27" s="42"/>
      <c r="I27" s="42"/>
      <c r="J27" s="42"/>
      <c r="K27" s="42"/>
      <c r="L27" s="42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ht="15.75" customHeight="1" x14ac:dyDescent="0.2">
      <c r="A28" s="93" t="s">
        <v>283</v>
      </c>
      <c r="B28" s="96">
        <v>11.4</v>
      </c>
      <c r="C28" s="96">
        <v>11.8</v>
      </c>
      <c r="D28" s="95"/>
      <c r="E28" s="95"/>
      <c r="F28" s="42"/>
      <c r="G28" s="42"/>
      <c r="H28" s="42"/>
      <c r="I28" s="42"/>
      <c r="J28" s="42"/>
      <c r="K28" s="42"/>
      <c r="L28" s="42"/>
      <c r="M28" s="42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ht="15.75" customHeight="1" x14ac:dyDescent="0.2">
      <c r="A29" s="93" t="s">
        <v>284</v>
      </c>
      <c r="B29" s="96">
        <v>11.8</v>
      </c>
      <c r="C29" s="96">
        <v>11.5</v>
      </c>
      <c r="D29" s="95"/>
      <c r="E29" s="95"/>
      <c r="F29" s="42"/>
      <c r="G29" s="42"/>
      <c r="H29" s="42"/>
      <c r="I29" s="42"/>
      <c r="J29" s="42"/>
      <c r="K29" s="42"/>
      <c r="L29" s="42"/>
      <c r="M29" s="42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ht="15.75" customHeight="1" x14ac:dyDescent="0.2">
      <c r="A30" s="93" t="s">
        <v>285</v>
      </c>
      <c r="B30" s="96">
        <v>11.9</v>
      </c>
      <c r="C30" s="96">
        <v>11.4</v>
      </c>
      <c r="D30" s="95"/>
      <c r="E30" s="95"/>
      <c r="F30" s="42"/>
      <c r="G30" s="42"/>
      <c r="H30" s="42"/>
      <c r="I30" s="42"/>
      <c r="J30" s="42"/>
      <c r="K30" s="42"/>
      <c r="L30" s="42"/>
      <c r="M30" s="42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ht="15.75" customHeight="1" x14ac:dyDescent="0.2">
      <c r="A31" s="93" t="s">
        <v>286</v>
      </c>
      <c r="B31" s="96">
        <v>11</v>
      </c>
      <c r="C31" s="96">
        <v>11.2</v>
      </c>
      <c r="D31" s="95">
        <v>10.199999999999999</v>
      </c>
      <c r="E31" s="95"/>
      <c r="F31" s="42"/>
      <c r="G31" s="42"/>
      <c r="H31" s="42"/>
      <c r="I31" s="42"/>
      <c r="J31" s="42"/>
      <c r="K31" s="42"/>
      <c r="L31" s="42"/>
      <c r="M31" s="42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ht="15.75" customHeight="1" x14ac:dyDescent="0.2">
      <c r="A32" s="93" t="s">
        <v>287</v>
      </c>
      <c r="B32" s="96">
        <v>10.4</v>
      </c>
      <c r="C32" s="96">
        <v>11</v>
      </c>
      <c r="D32" s="95"/>
      <c r="E32" s="95"/>
      <c r="F32" s="42"/>
      <c r="G32" s="42"/>
      <c r="H32" s="42"/>
      <c r="I32" s="42"/>
      <c r="J32" s="42"/>
      <c r="K32" s="42"/>
      <c r="L32" s="42"/>
      <c r="M32" s="42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ht="15.75" customHeight="1" x14ac:dyDescent="0.2">
      <c r="A33" s="93" t="s">
        <v>288</v>
      </c>
      <c r="B33" s="96">
        <v>10</v>
      </c>
      <c r="C33" s="96">
        <v>10.8</v>
      </c>
      <c r="D33" s="95"/>
      <c r="E33" s="95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ht="15.75" customHeight="1" x14ac:dyDescent="0.2">
      <c r="A34" s="93" t="s">
        <v>289</v>
      </c>
      <c r="B34" s="96">
        <v>9.8000000000000007</v>
      </c>
      <c r="C34" s="96">
        <v>10.7</v>
      </c>
      <c r="D34" s="95"/>
      <c r="E34" s="95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ht="15.75" customHeight="1" x14ac:dyDescent="0.2">
      <c r="A35" s="93" t="s">
        <v>364</v>
      </c>
      <c r="B35" s="96">
        <v>9.6</v>
      </c>
      <c r="C35" s="96">
        <v>10.5</v>
      </c>
      <c r="D35" s="95"/>
      <c r="E35" s="95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ht="15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ht="15.75" customHeight="1" x14ac:dyDescent="0.2">
      <c r="A37" s="92" t="s">
        <v>365</v>
      </c>
      <c r="B37" s="42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ht="15.75" customHeight="1" x14ac:dyDescent="0.2">
      <c r="A38" s="92" t="s">
        <v>366</v>
      </c>
      <c r="B38" s="42"/>
      <c r="C38" s="42"/>
      <c r="D38" s="42"/>
      <c r="E38" s="4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ht="15.75" customHeight="1" x14ac:dyDescent="0.2">
      <c r="A39" s="99"/>
      <c r="B39" s="42"/>
      <c r="C39" s="42"/>
      <c r="D39" s="42"/>
      <c r="E39" s="42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ht="15.75" customHeight="1" x14ac:dyDescent="0.2">
      <c r="A40" s="219" t="s">
        <v>367</v>
      </c>
      <c r="B40" s="211"/>
      <c r="C40" s="211"/>
      <c r="D40" s="211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ht="15.75" customHeight="1" x14ac:dyDescent="0.2">
      <c r="A41" s="100" t="s">
        <v>368</v>
      </c>
      <c r="B41" s="101"/>
      <c r="C41" s="101"/>
      <c r="D41" s="101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ht="15.75" customHeight="1" x14ac:dyDescent="0.15"/>
    <row r="43" spans="1:23" ht="15.75" customHeight="1" x14ac:dyDescent="0.15"/>
    <row r="44" spans="1:23" ht="15.75" customHeight="1" x14ac:dyDescent="0.15"/>
    <row r="45" spans="1:23" ht="15.75" customHeight="1" x14ac:dyDescent="0.15"/>
    <row r="46" spans="1:23" ht="15.75" customHeight="1" x14ac:dyDescent="0.15"/>
    <row r="47" spans="1:23" ht="15.75" customHeight="1" x14ac:dyDescent="0.15"/>
    <row r="48" spans="1:2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A40:D40"/>
  </mergeCells>
  <pageMargins left="0.7" right="0.7" top="0.75" bottom="0.75" header="0" footer="0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activeCell="F10" sqref="F10:F11"/>
    </sheetView>
  </sheetViews>
  <sheetFormatPr baseColWidth="10" defaultColWidth="12.6640625" defaultRowHeight="15" customHeight="1" x14ac:dyDescent="0.15"/>
  <cols>
    <col min="1" max="1" width="18.1640625" customWidth="1"/>
    <col min="2" max="5" width="7.6640625" customWidth="1"/>
    <col min="6" max="6" width="10.1640625" customWidth="1"/>
    <col min="7" max="26" width="7.6640625" customWidth="1"/>
  </cols>
  <sheetData>
    <row r="1" spans="1:26" ht="17" x14ac:dyDescent="0.2">
      <c r="A1" s="62" t="s">
        <v>531</v>
      </c>
      <c r="B1" s="42"/>
      <c r="C1" s="42"/>
      <c r="D1" s="42"/>
      <c r="E1" s="42"/>
    </row>
    <row r="2" spans="1:26" x14ac:dyDescent="0.2">
      <c r="A2" s="42"/>
      <c r="B2" s="42"/>
      <c r="C2" s="42"/>
      <c r="D2" s="42"/>
      <c r="E2" s="42"/>
      <c r="F2" s="42"/>
    </row>
    <row r="3" spans="1:26" x14ac:dyDescent="0.2">
      <c r="A3" s="72" t="s">
        <v>274</v>
      </c>
      <c r="B3" s="42"/>
      <c r="C3" s="42"/>
      <c r="D3" s="42"/>
      <c r="E3" s="42"/>
      <c r="F3" s="42"/>
    </row>
    <row r="4" spans="1:26" x14ac:dyDescent="0.2">
      <c r="A4" s="94"/>
      <c r="B4" s="42"/>
      <c r="C4" s="42"/>
      <c r="D4" s="42"/>
      <c r="E4" s="42"/>
      <c r="F4" s="4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42"/>
      <c r="B5" s="220" t="s">
        <v>369</v>
      </c>
      <c r="C5" s="211"/>
      <c r="D5" s="211"/>
      <c r="E5" s="211"/>
      <c r="F5" s="211"/>
    </row>
    <row r="6" spans="1:26" x14ac:dyDescent="0.2">
      <c r="A6" s="37" t="s">
        <v>370</v>
      </c>
      <c r="B6" s="93" t="s">
        <v>281</v>
      </c>
      <c r="C6" s="93" t="s">
        <v>282</v>
      </c>
      <c r="D6" s="93" t="s">
        <v>283</v>
      </c>
      <c r="E6" s="93" t="s">
        <v>284</v>
      </c>
      <c r="F6" s="93" t="s">
        <v>290</v>
      </c>
    </row>
    <row r="7" spans="1:26" x14ac:dyDescent="0.2">
      <c r="A7" s="42" t="s">
        <v>315</v>
      </c>
      <c r="B7" s="95">
        <v>25.6</v>
      </c>
      <c r="C7" s="95"/>
      <c r="D7" s="95">
        <v>23.2</v>
      </c>
      <c r="E7" s="95"/>
      <c r="F7" s="95">
        <v>17.8</v>
      </c>
    </row>
    <row r="8" spans="1:26" x14ac:dyDescent="0.2">
      <c r="A8" s="42" t="s">
        <v>318</v>
      </c>
      <c r="B8" s="95">
        <v>50.3</v>
      </c>
      <c r="C8" s="95"/>
      <c r="D8" s="95">
        <v>53.5</v>
      </c>
      <c r="E8" s="95"/>
      <c r="F8" s="95">
        <v>39.6</v>
      </c>
    </row>
    <row r="9" spans="1:26" x14ac:dyDescent="0.2">
      <c r="A9" s="42" t="s">
        <v>328</v>
      </c>
      <c r="B9" s="95">
        <v>80.2</v>
      </c>
      <c r="C9" s="95"/>
      <c r="D9" s="95">
        <v>79.7</v>
      </c>
      <c r="E9" s="95"/>
      <c r="F9" s="95">
        <v>65</v>
      </c>
    </row>
    <row r="10" spans="1:26" x14ac:dyDescent="0.2">
      <c r="A10" s="42" t="s">
        <v>322</v>
      </c>
      <c r="B10" s="95">
        <v>79.8</v>
      </c>
      <c r="C10" s="95"/>
      <c r="D10" s="95">
        <v>81.400000000000006</v>
      </c>
      <c r="E10" s="95"/>
      <c r="F10" s="95">
        <v>73.3</v>
      </c>
    </row>
    <row r="11" spans="1:26" x14ac:dyDescent="0.2">
      <c r="A11" s="42" t="s">
        <v>324</v>
      </c>
      <c r="B11" s="95">
        <v>59.1</v>
      </c>
      <c r="C11" s="95"/>
      <c r="D11" s="95">
        <v>62.8</v>
      </c>
      <c r="E11" s="95"/>
      <c r="F11" s="95">
        <v>61.6</v>
      </c>
    </row>
    <row r="12" spans="1:26" x14ac:dyDescent="0.2">
      <c r="A12" s="42" t="s">
        <v>326</v>
      </c>
      <c r="B12" s="95">
        <v>27.7</v>
      </c>
      <c r="C12" s="95"/>
      <c r="D12" s="95">
        <v>29.7</v>
      </c>
      <c r="E12" s="95"/>
      <c r="F12" s="95">
        <v>32.200000000000003</v>
      </c>
    </row>
    <row r="13" spans="1:26" x14ac:dyDescent="0.2">
      <c r="A13" s="42" t="s">
        <v>327</v>
      </c>
      <c r="B13" s="95">
        <v>7.1</v>
      </c>
      <c r="C13" s="95"/>
      <c r="D13" s="95">
        <v>6.7</v>
      </c>
      <c r="E13" s="95"/>
      <c r="F13" s="95">
        <v>7.4</v>
      </c>
    </row>
    <row r="14" spans="1:26" x14ac:dyDescent="0.2">
      <c r="A14" s="42" t="s">
        <v>329</v>
      </c>
      <c r="B14" s="95">
        <v>0.5</v>
      </c>
      <c r="C14" s="95"/>
      <c r="D14" s="95">
        <v>0.4</v>
      </c>
      <c r="E14" s="95"/>
      <c r="F14" s="95">
        <v>0.4</v>
      </c>
    </row>
    <row r="15" spans="1:26" x14ac:dyDescent="0.2">
      <c r="A15" s="42" t="s">
        <v>330</v>
      </c>
      <c r="B15" s="95">
        <v>0.3</v>
      </c>
      <c r="C15" s="95"/>
      <c r="D15" s="95">
        <v>0.2</v>
      </c>
      <c r="E15" s="95"/>
      <c r="F15" s="95">
        <v>0.2</v>
      </c>
    </row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B5:F5"/>
  </mergeCells>
  <pageMargins left="0.7" right="0.7" top="0.75" bottom="0.75" header="0" footer="0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Z1000"/>
  <sheetViews>
    <sheetView workbookViewId="0">
      <selection activeCell="D3" sqref="D3"/>
    </sheetView>
  </sheetViews>
  <sheetFormatPr baseColWidth="10" defaultColWidth="12.6640625" defaultRowHeight="15" customHeight="1" x14ac:dyDescent="0.15"/>
  <cols>
    <col min="1" max="1" width="11.1640625" customWidth="1"/>
    <col min="2" max="3" width="7.6640625" customWidth="1"/>
    <col min="4" max="4" width="13.6640625" customWidth="1"/>
    <col min="5" max="26" width="7.6640625" customWidth="1"/>
  </cols>
  <sheetData>
    <row r="1" spans="1:26" ht="17" x14ac:dyDescent="0.2">
      <c r="A1" s="62" t="s">
        <v>532</v>
      </c>
      <c r="B1" s="42"/>
      <c r="C1" s="4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6" x14ac:dyDescent="0.2">
      <c r="A2" s="42"/>
      <c r="B2" s="42"/>
      <c r="C2" s="42"/>
      <c r="D2" s="4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6" x14ac:dyDescent="0.2">
      <c r="A3" s="72" t="s">
        <v>371</v>
      </c>
      <c r="B3" s="42"/>
      <c r="C3" s="42"/>
      <c r="D3" s="4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6" x14ac:dyDescent="0.2">
      <c r="A4" s="99"/>
      <c r="B4" s="42"/>
      <c r="C4" s="42"/>
      <c r="D4" s="4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42"/>
      <c r="B5" s="221" t="s">
        <v>550</v>
      </c>
      <c r="C5" s="221"/>
      <c r="D5" s="221"/>
      <c r="E5" s="1"/>
      <c r="F5" s="1"/>
      <c r="G5" s="1"/>
      <c r="H5" s="1"/>
      <c r="I5" s="1"/>
      <c r="J5" s="1"/>
      <c r="K5" s="1"/>
      <c r="L5" s="1"/>
    </row>
    <row r="6" spans="1:26" x14ac:dyDescent="0.2">
      <c r="A6" s="37" t="s">
        <v>277</v>
      </c>
      <c r="B6" s="93" t="s">
        <v>360</v>
      </c>
      <c r="C6" s="93" t="s">
        <v>372</v>
      </c>
      <c r="D6" s="93" t="s">
        <v>373</v>
      </c>
      <c r="E6" s="11"/>
      <c r="F6" s="11"/>
      <c r="G6" s="1"/>
      <c r="H6" s="1"/>
      <c r="I6" s="1"/>
      <c r="J6" s="1"/>
      <c r="K6" s="1"/>
      <c r="L6" s="1"/>
      <c r="M6" s="1"/>
      <c r="N6" s="1"/>
      <c r="O6" s="1"/>
    </row>
    <row r="7" spans="1:26" x14ac:dyDescent="0.2">
      <c r="A7" s="37" t="s">
        <v>281</v>
      </c>
      <c r="B7" s="95">
        <v>1.7</v>
      </c>
      <c r="C7" s="95"/>
      <c r="D7" s="96">
        <v>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6" x14ac:dyDescent="0.2">
      <c r="A8" s="37" t="s">
        <v>282</v>
      </c>
      <c r="B8" s="95">
        <v>1.9</v>
      </c>
      <c r="C8" s="95"/>
      <c r="D8" s="95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6" x14ac:dyDescent="0.2">
      <c r="A9" s="37" t="s">
        <v>283</v>
      </c>
      <c r="B9" s="95">
        <v>2</v>
      </c>
      <c r="C9" s="95">
        <v>2.8</v>
      </c>
      <c r="D9" s="95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6" x14ac:dyDescent="0.2">
      <c r="A10" s="37" t="s">
        <v>284</v>
      </c>
      <c r="B10" s="95">
        <v>1.9</v>
      </c>
      <c r="C10" s="95"/>
      <c r="D10" s="9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6" x14ac:dyDescent="0.2">
      <c r="A11" s="37" t="s">
        <v>285</v>
      </c>
      <c r="B11" s="95">
        <v>1.9</v>
      </c>
      <c r="C11" s="95"/>
      <c r="D11" s="9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26" x14ac:dyDescent="0.2">
      <c r="A12" s="37" t="s">
        <v>286</v>
      </c>
      <c r="B12" s="95">
        <v>1.8</v>
      </c>
      <c r="C12" s="95"/>
      <c r="D12" s="95">
        <v>2.2000000000000002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26" x14ac:dyDescent="0.2">
      <c r="A13" s="37" t="s">
        <v>287</v>
      </c>
      <c r="B13" s="95">
        <v>1.9</v>
      </c>
      <c r="C13" s="95"/>
      <c r="D13" s="9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26" x14ac:dyDescent="0.2">
      <c r="A14" s="37" t="s">
        <v>288</v>
      </c>
      <c r="B14" s="95">
        <v>1.8</v>
      </c>
      <c r="C14" s="95"/>
      <c r="D14" s="9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26" x14ac:dyDescent="0.2">
      <c r="A15" s="37" t="s">
        <v>289</v>
      </c>
      <c r="B15" s="95">
        <v>1.8</v>
      </c>
      <c r="C15" s="95"/>
      <c r="D15" s="9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26" x14ac:dyDescent="0.2">
      <c r="A16" s="37" t="s">
        <v>290</v>
      </c>
      <c r="B16" s="95">
        <v>1.7</v>
      </c>
      <c r="C16" s="95"/>
      <c r="D16" s="9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4" ht="15" customHeight="1" x14ac:dyDescent="0.2">
      <c r="A17" s="43"/>
      <c r="B17" s="43"/>
      <c r="C17" s="43"/>
      <c r="D17" s="43"/>
    </row>
    <row r="18" spans="1:4" x14ac:dyDescent="0.2">
      <c r="A18" s="219" t="s">
        <v>367</v>
      </c>
      <c r="B18" s="211"/>
      <c r="C18" s="211"/>
      <c r="D18" s="211"/>
    </row>
    <row r="19" spans="1:4" x14ac:dyDescent="0.2">
      <c r="A19" s="102" t="s">
        <v>368</v>
      </c>
      <c r="B19" s="101"/>
      <c r="C19" s="101"/>
      <c r="D19" s="101"/>
    </row>
    <row r="20" spans="1:4" ht="15" customHeight="1" x14ac:dyDescent="0.2">
      <c r="A20" s="43"/>
      <c r="B20" s="43"/>
      <c r="C20" s="43"/>
      <c r="D20" s="43"/>
    </row>
    <row r="21" spans="1:4" ht="15.75" customHeight="1" x14ac:dyDescent="0.15"/>
    <row r="22" spans="1:4" ht="15.75" customHeight="1" x14ac:dyDescent="0.15"/>
    <row r="23" spans="1:4" ht="15.75" customHeight="1" x14ac:dyDescent="0.15"/>
    <row r="24" spans="1:4" ht="15.75" customHeight="1" x14ac:dyDescent="0.15"/>
    <row r="25" spans="1:4" ht="15.75" customHeight="1" x14ac:dyDescent="0.15"/>
    <row r="26" spans="1:4" ht="15.75" customHeight="1" x14ac:dyDescent="0.15"/>
    <row r="27" spans="1:4" ht="15.75" customHeight="1" x14ac:dyDescent="0.15"/>
    <row r="28" spans="1:4" ht="15.75" customHeight="1" x14ac:dyDescent="0.15"/>
    <row r="29" spans="1:4" ht="15.75" customHeight="1" x14ac:dyDescent="0.15"/>
    <row r="30" spans="1:4" ht="15.75" customHeight="1" x14ac:dyDescent="0.15"/>
    <row r="31" spans="1:4" ht="15.75" customHeight="1" x14ac:dyDescent="0.15"/>
    <row r="32" spans="1:4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B5:D5"/>
    <mergeCell ref="A18:D18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workbookViewId="0">
      <selection activeCell="D14" sqref="D14"/>
    </sheetView>
  </sheetViews>
  <sheetFormatPr baseColWidth="10" defaultColWidth="12.6640625" defaultRowHeight="15" customHeight="1" x14ac:dyDescent="0.15"/>
  <cols>
    <col min="1" max="1" width="10.6640625" customWidth="1"/>
    <col min="2" max="2" width="8.6640625" customWidth="1"/>
    <col min="3" max="26" width="8" customWidth="1"/>
  </cols>
  <sheetData>
    <row r="1" spans="1:26" ht="17" x14ac:dyDescent="0.2">
      <c r="A1" s="62" t="s">
        <v>498</v>
      </c>
      <c r="B1" s="4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7" x14ac:dyDescent="0.2">
      <c r="A2" s="62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72" t="s">
        <v>274</v>
      </c>
      <c r="B3" s="42"/>
      <c r="C3" s="4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92" t="s">
        <v>341</v>
      </c>
      <c r="B4" s="42"/>
      <c r="C4" s="4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42"/>
      <c r="B5" s="42"/>
      <c r="C5" s="4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37" t="s">
        <v>277</v>
      </c>
      <c r="B6" s="37" t="s">
        <v>292</v>
      </c>
      <c r="C6" s="60"/>
      <c r="D6" s="11"/>
      <c r="E6" s="1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93" t="s">
        <v>281</v>
      </c>
      <c r="B7" s="73">
        <v>392128</v>
      </c>
      <c r="C7" s="4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93" t="s">
        <v>282</v>
      </c>
      <c r="B8" s="73">
        <v>382523.5</v>
      </c>
      <c r="C8" s="4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93" t="s">
        <v>283</v>
      </c>
      <c r="B9" s="73">
        <v>380844.5</v>
      </c>
      <c r="C9" s="4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93" t="s">
        <v>284</v>
      </c>
      <c r="B10" s="73">
        <v>391099</v>
      </c>
      <c r="C10" s="4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93" t="s">
        <v>285</v>
      </c>
      <c r="B11" s="73">
        <v>390487.5</v>
      </c>
      <c r="C11" s="4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93" t="s">
        <v>286</v>
      </c>
      <c r="B12" s="73">
        <v>374040.5</v>
      </c>
      <c r="C12" s="4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93" t="s">
        <v>287</v>
      </c>
      <c r="B13" s="73">
        <v>355902.5</v>
      </c>
      <c r="C13" s="4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93" t="s">
        <v>288</v>
      </c>
      <c r="B14" s="73">
        <v>339751</v>
      </c>
      <c r="C14" s="4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93" t="s">
        <v>289</v>
      </c>
      <c r="B15" s="73">
        <v>333103.5</v>
      </c>
      <c r="C15" s="4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93" t="s">
        <v>290</v>
      </c>
      <c r="B16" s="73">
        <v>328285.5</v>
      </c>
      <c r="C16" s="4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000"/>
  <sheetViews>
    <sheetView zoomScaleNormal="100" workbookViewId="0">
      <selection activeCell="E5" sqref="E5"/>
    </sheetView>
  </sheetViews>
  <sheetFormatPr baseColWidth="10" defaultColWidth="12.6640625" defaultRowHeight="15" customHeight="1" x14ac:dyDescent="0.15"/>
  <cols>
    <col min="1" max="1" width="10.6640625" customWidth="1"/>
    <col min="2" max="2" width="13.6640625" customWidth="1"/>
    <col min="3" max="3" width="11.83203125" customWidth="1"/>
    <col min="4" max="26" width="7.6640625" customWidth="1"/>
  </cols>
  <sheetData>
    <row r="1" spans="1:26" ht="17" x14ac:dyDescent="0.2">
      <c r="A1" s="62" t="s">
        <v>499</v>
      </c>
      <c r="B1" s="42"/>
      <c r="C1" s="42"/>
      <c r="D1" s="4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6" ht="17" x14ac:dyDescent="0.2">
      <c r="A2" s="62"/>
      <c r="B2" s="42"/>
      <c r="C2" s="42"/>
      <c r="D2" s="42"/>
      <c r="E2" s="4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6" x14ac:dyDescent="0.2">
      <c r="A3" s="72" t="s">
        <v>274</v>
      </c>
      <c r="B3" s="42"/>
      <c r="C3" s="42"/>
      <c r="D3" s="42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99"/>
      <c r="B4" s="42"/>
      <c r="C4" s="42"/>
      <c r="D4" s="42"/>
      <c r="E4" s="4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99"/>
      <c r="B5" s="42"/>
      <c r="C5" s="42"/>
      <c r="D5" s="42"/>
      <c r="E5" s="4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75" customHeight="1" x14ac:dyDescent="0.2">
      <c r="A6" s="222" t="s">
        <v>374</v>
      </c>
      <c r="B6" s="223" t="s">
        <v>312</v>
      </c>
      <c r="C6" s="214"/>
      <c r="D6" s="224" t="s">
        <v>313</v>
      </c>
      <c r="E6" s="21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6" x14ac:dyDescent="0.2">
      <c r="A7" s="214"/>
      <c r="B7" s="103" t="s">
        <v>316</v>
      </c>
      <c r="C7" s="104" t="s">
        <v>317</v>
      </c>
      <c r="D7" s="103" t="s">
        <v>375</v>
      </c>
      <c r="E7" s="104" t="s">
        <v>376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6" x14ac:dyDescent="0.2">
      <c r="A8" s="42" t="s">
        <v>319</v>
      </c>
      <c r="B8" s="95">
        <v>280</v>
      </c>
      <c r="C8" s="95">
        <v>208</v>
      </c>
      <c r="D8" s="105">
        <f t="shared" ref="D8:E8" si="0">B8/B$26</f>
        <v>0.11804384485666104</v>
      </c>
      <c r="E8" s="105">
        <f t="shared" si="0"/>
        <v>0.12249705535924617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6" x14ac:dyDescent="0.2">
      <c r="A9" s="106" t="s">
        <v>321</v>
      </c>
      <c r="B9" s="95">
        <v>85</v>
      </c>
      <c r="C9" s="95">
        <v>59</v>
      </c>
      <c r="D9" s="105">
        <f t="shared" ref="D9:E9" si="1">B9/B$26</f>
        <v>3.5834738617200677E-2</v>
      </c>
      <c r="E9" s="105">
        <f t="shared" si="1"/>
        <v>3.4746760895170786E-2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x14ac:dyDescent="0.2">
      <c r="A10" s="106" t="s">
        <v>323</v>
      </c>
      <c r="B10" s="95">
        <v>16</v>
      </c>
      <c r="C10" s="95">
        <v>23</v>
      </c>
      <c r="D10" s="105">
        <f t="shared" ref="D10:E10" si="2">B10/B$26</f>
        <v>6.7453625632377737E-3</v>
      </c>
      <c r="E10" s="105">
        <f t="shared" si="2"/>
        <v>1.3545347467608953E-2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x14ac:dyDescent="0.2">
      <c r="A11" s="106" t="s">
        <v>325</v>
      </c>
      <c r="B11" s="95">
        <v>29</v>
      </c>
      <c r="C11" s="95">
        <v>21</v>
      </c>
      <c r="D11" s="105">
        <f t="shared" ref="D11:E11" si="3">B11/B$26</f>
        <v>1.2225969645868466E-2</v>
      </c>
      <c r="E11" s="105">
        <f t="shared" si="3"/>
        <v>1.2367491166077738E-2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6" x14ac:dyDescent="0.2">
      <c r="A12" s="42" t="s">
        <v>318</v>
      </c>
      <c r="B12" s="95">
        <v>30</v>
      </c>
      <c r="C12" s="95">
        <v>24</v>
      </c>
      <c r="D12" s="105">
        <f t="shared" ref="D12:E12" si="4">B12/B$26</f>
        <v>1.2647554806070826E-2</v>
      </c>
      <c r="E12" s="105">
        <f t="shared" si="4"/>
        <v>1.4134275618374558E-2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6" x14ac:dyDescent="0.2">
      <c r="A13" s="42" t="s">
        <v>328</v>
      </c>
      <c r="B13" s="95">
        <v>36</v>
      </c>
      <c r="C13" s="95">
        <v>40</v>
      </c>
      <c r="D13" s="105">
        <f t="shared" ref="D13:E13" si="5">B13/B$26</f>
        <v>1.5177065767284991E-2</v>
      </c>
      <c r="E13" s="105">
        <f t="shared" si="5"/>
        <v>2.3557126030624265E-2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6" x14ac:dyDescent="0.2">
      <c r="A14" s="42" t="s">
        <v>322</v>
      </c>
      <c r="B14" s="95">
        <v>56</v>
      </c>
      <c r="C14" s="95">
        <v>42</v>
      </c>
      <c r="D14" s="105">
        <f t="shared" ref="D14:E14" si="6">B14/B$26</f>
        <v>2.3608768971332208E-2</v>
      </c>
      <c r="E14" s="105">
        <f t="shared" si="6"/>
        <v>2.4734982332155476E-2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6" x14ac:dyDescent="0.2">
      <c r="A15" s="42" t="s">
        <v>324</v>
      </c>
      <c r="B15" s="95">
        <v>65</v>
      </c>
      <c r="C15" s="95">
        <v>52</v>
      </c>
      <c r="D15" s="105">
        <f t="shared" ref="D15:E15" si="7">B15/B$26</f>
        <v>2.7403035413153459E-2</v>
      </c>
      <c r="E15" s="105">
        <f t="shared" si="7"/>
        <v>3.0624263839811542E-2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6" x14ac:dyDescent="0.2">
      <c r="A16" s="42" t="s">
        <v>326</v>
      </c>
      <c r="B16" s="95">
        <v>57</v>
      </c>
      <c r="C16" s="95">
        <v>53</v>
      </c>
      <c r="D16" s="105">
        <f t="shared" ref="D16:E16" si="8">B16/B$26</f>
        <v>2.4030354131534568E-2</v>
      </c>
      <c r="E16" s="105">
        <f t="shared" si="8"/>
        <v>3.1213191990577149E-2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s="42" t="s">
        <v>327</v>
      </c>
      <c r="B17" s="95">
        <v>120</v>
      </c>
      <c r="C17" s="95">
        <v>73</v>
      </c>
      <c r="D17" s="105">
        <f t="shared" ref="D17:E17" si="9">B17/B$26</f>
        <v>5.0590219224283306E-2</v>
      </c>
      <c r="E17" s="105">
        <f t="shared" si="9"/>
        <v>4.2991755005889282E-2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s="42" t="s">
        <v>329</v>
      </c>
      <c r="B18" s="95">
        <v>141</v>
      </c>
      <c r="C18" s="95">
        <v>82</v>
      </c>
      <c r="D18" s="105">
        <f t="shared" ref="D18:E18" si="10">B18/B$26</f>
        <v>5.9443507588532882E-2</v>
      </c>
      <c r="E18" s="105">
        <f t="shared" si="10"/>
        <v>4.8292108362779744E-2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">
      <c r="A19" s="42" t="s">
        <v>333</v>
      </c>
      <c r="B19" s="95">
        <v>236</v>
      </c>
      <c r="C19" s="95">
        <v>149</v>
      </c>
      <c r="D19" s="105">
        <f t="shared" ref="D19:E19" si="11">B19/B$26</f>
        <v>9.949409780775717E-2</v>
      </c>
      <c r="E19" s="105">
        <f t="shared" si="11"/>
        <v>8.7750294464075382E-2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">
      <c r="A20" s="42" t="s">
        <v>334</v>
      </c>
      <c r="B20" s="95">
        <v>155</v>
      </c>
      <c r="C20" s="95">
        <v>110</v>
      </c>
      <c r="D20" s="105">
        <f t="shared" ref="D20:E20" si="12">B20/B$26</f>
        <v>6.5345699831365942E-2</v>
      </c>
      <c r="E20" s="105">
        <f t="shared" si="12"/>
        <v>6.4782096584216728E-2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2">
      <c r="A21" s="42" t="s">
        <v>335</v>
      </c>
      <c r="B21" s="95">
        <v>303</v>
      </c>
      <c r="C21" s="95">
        <v>192</v>
      </c>
      <c r="D21" s="105">
        <f t="shared" ref="D21:E21" si="13">B21/B$26</f>
        <v>0.12774030354131535</v>
      </c>
      <c r="E21" s="105">
        <f t="shared" si="13"/>
        <v>0.11307420494699646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2">
      <c r="A22" s="42" t="s">
        <v>336</v>
      </c>
      <c r="B22" s="95">
        <v>121</v>
      </c>
      <c r="C22" s="95">
        <v>94</v>
      </c>
      <c r="D22" s="105">
        <f t="shared" ref="D22:E22" si="14">B22/B$26</f>
        <v>5.1011804384485666E-2</v>
      </c>
      <c r="E22" s="105">
        <f t="shared" si="14"/>
        <v>5.5359246171967018E-2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2">
      <c r="A23" s="42" t="s">
        <v>337</v>
      </c>
      <c r="B23" s="95">
        <v>253</v>
      </c>
      <c r="C23" s="95">
        <v>162</v>
      </c>
      <c r="D23" s="105">
        <f t="shared" ref="D23:E23" si="15">B23/B$26</f>
        <v>0.1066610455311973</v>
      </c>
      <c r="E23" s="105">
        <f t="shared" si="15"/>
        <v>9.5406360424028266E-2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2">
      <c r="A24" s="42" t="s">
        <v>377</v>
      </c>
      <c r="B24" s="95">
        <v>96</v>
      </c>
      <c r="C24" s="95">
        <v>51</v>
      </c>
      <c r="D24" s="105">
        <f t="shared" ref="D24:E24" si="16">B24/B$26</f>
        <v>4.0472175379426642E-2</v>
      </c>
      <c r="E24" s="105">
        <f t="shared" si="16"/>
        <v>3.0035335689045935E-2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2">
      <c r="A25" s="42" t="s">
        <v>378</v>
      </c>
      <c r="B25" s="95">
        <v>293</v>
      </c>
      <c r="C25" s="95">
        <v>263</v>
      </c>
      <c r="D25" s="105">
        <f t="shared" ref="D25:E25" si="17">B25/B$26</f>
        <v>0.12352445193929174</v>
      </c>
      <c r="E25" s="105">
        <f t="shared" si="17"/>
        <v>0.15488810365135453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2">
      <c r="A26" s="107" t="s">
        <v>302</v>
      </c>
      <c r="B26" s="108">
        <f t="shared" ref="B26:E26" si="18">SUM(B8:B25)</f>
        <v>2372</v>
      </c>
      <c r="C26" s="108">
        <f t="shared" si="18"/>
        <v>1698</v>
      </c>
      <c r="D26" s="109">
        <f t="shared" si="18"/>
        <v>1</v>
      </c>
      <c r="E26" s="109">
        <f t="shared" si="18"/>
        <v>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15"/>
    <row r="28" spans="1:20" ht="15.75" customHeight="1" x14ac:dyDescent="0.15"/>
    <row r="29" spans="1:20" ht="15.75" customHeight="1" x14ac:dyDescent="0.15"/>
    <row r="30" spans="1:20" ht="15.75" customHeight="1" x14ac:dyDescent="0.15"/>
    <row r="31" spans="1:20" ht="15.75" customHeight="1" x14ac:dyDescent="0.15"/>
    <row r="32" spans="1:2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">
    <mergeCell ref="A6:A7"/>
    <mergeCell ref="B6:C6"/>
    <mergeCell ref="D6:E6"/>
  </mergeCells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000"/>
  <sheetViews>
    <sheetView zoomScale="115" zoomScaleNormal="115" workbookViewId="0">
      <selection activeCell="C5" sqref="C5"/>
    </sheetView>
  </sheetViews>
  <sheetFormatPr baseColWidth="10" defaultColWidth="12.6640625" defaultRowHeight="15" customHeight="1" x14ac:dyDescent="0.15"/>
  <cols>
    <col min="1" max="1" width="7.6640625" customWidth="1"/>
    <col min="2" max="2" width="13.1640625" customWidth="1"/>
    <col min="3" max="3" width="14.33203125" customWidth="1"/>
    <col min="4" max="4" width="14.6640625" customWidth="1"/>
    <col min="5" max="5" width="12.83203125" customWidth="1"/>
    <col min="6" max="26" width="7.6640625" customWidth="1"/>
  </cols>
  <sheetData>
    <row r="1" spans="1:26" ht="16" x14ac:dyDescent="0.2">
      <c r="A1" s="57" t="s">
        <v>379</v>
      </c>
      <c r="B1" s="42"/>
      <c r="C1" s="42"/>
      <c r="D1" s="42"/>
      <c r="E1" s="42"/>
      <c r="F1" s="42"/>
      <c r="G1" s="4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6" ht="17" x14ac:dyDescent="0.2">
      <c r="A2" s="62"/>
      <c r="B2" s="42"/>
      <c r="C2" s="42"/>
      <c r="D2" s="42"/>
      <c r="E2" s="42"/>
      <c r="F2" s="42"/>
      <c r="G2" s="4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6" x14ac:dyDescent="0.2">
      <c r="A3" s="72" t="s">
        <v>380</v>
      </c>
      <c r="B3" s="42"/>
      <c r="C3" s="42"/>
      <c r="D3" s="42"/>
      <c r="E3" s="42"/>
      <c r="F3" s="42"/>
      <c r="G3" s="4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6" x14ac:dyDescent="0.2">
      <c r="A4" s="92" t="s">
        <v>381</v>
      </c>
      <c r="B4" s="42"/>
      <c r="C4" s="42"/>
      <c r="D4" s="42"/>
      <c r="E4" s="42"/>
      <c r="F4" s="42"/>
      <c r="G4" s="4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43"/>
      <c r="B5" s="43"/>
      <c r="C5" s="43"/>
      <c r="D5" s="43"/>
      <c r="E5" s="43"/>
      <c r="F5" s="43"/>
      <c r="G5" s="43"/>
    </row>
    <row r="6" spans="1:26" x14ac:dyDescent="0.2">
      <c r="A6" s="225" t="s">
        <v>277</v>
      </c>
      <c r="B6" s="226" t="s">
        <v>382</v>
      </c>
      <c r="C6" s="227"/>
      <c r="D6" s="226" t="s">
        <v>383</v>
      </c>
      <c r="E6" s="227"/>
      <c r="F6" s="226" t="s">
        <v>384</v>
      </c>
      <c r="G6" s="22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6" x14ac:dyDescent="0.2">
      <c r="A7" s="214"/>
      <c r="B7" s="110" t="s">
        <v>385</v>
      </c>
      <c r="C7" s="110" t="s">
        <v>386</v>
      </c>
      <c r="D7" s="110" t="s">
        <v>387</v>
      </c>
      <c r="E7" s="110" t="s">
        <v>388</v>
      </c>
      <c r="F7" s="110" t="s">
        <v>376</v>
      </c>
      <c r="G7" s="110" t="s">
        <v>375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6" x14ac:dyDescent="0.2">
      <c r="A8" s="111">
        <v>1980</v>
      </c>
      <c r="B8" s="95">
        <v>7.3</v>
      </c>
      <c r="C8" s="95">
        <v>10</v>
      </c>
      <c r="D8" s="95"/>
      <c r="E8" s="95"/>
      <c r="F8" s="95"/>
      <c r="G8" s="9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6" x14ac:dyDescent="0.2">
      <c r="A9" s="111">
        <v>1985</v>
      </c>
      <c r="B9" s="95">
        <v>7.1</v>
      </c>
      <c r="C9" s="95">
        <v>9.6999999999999993</v>
      </c>
      <c r="D9" s="95"/>
      <c r="E9" s="95"/>
      <c r="F9" s="95"/>
      <c r="G9" s="9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x14ac:dyDescent="0.2">
      <c r="A10" s="111">
        <v>1990</v>
      </c>
      <c r="B10" s="95">
        <v>7.3</v>
      </c>
      <c r="C10" s="95">
        <v>9.6</v>
      </c>
      <c r="D10" s="95"/>
      <c r="E10" s="95"/>
      <c r="F10" s="95"/>
      <c r="G10" s="9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x14ac:dyDescent="0.2">
      <c r="A11" s="111">
        <v>1995</v>
      </c>
      <c r="B11" s="95">
        <v>7.2</v>
      </c>
      <c r="C11" s="95">
        <v>9.1999999999999993</v>
      </c>
      <c r="D11" s="95"/>
      <c r="E11" s="95"/>
      <c r="F11" s="95"/>
      <c r="G11" s="9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6" x14ac:dyDescent="0.2">
      <c r="A12" s="111">
        <v>2000</v>
      </c>
      <c r="B12" s="95">
        <v>7.2</v>
      </c>
      <c r="C12" s="95">
        <v>9</v>
      </c>
      <c r="D12" s="95"/>
      <c r="E12" s="95"/>
      <c r="F12" s="95"/>
      <c r="G12" s="9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6" x14ac:dyDescent="0.2">
      <c r="A13" s="111">
        <v>2005</v>
      </c>
      <c r="B13" s="95">
        <v>7.2</v>
      </c>
      <c r="C13" s="95">
        <v>8.6999999999999993</v>
      </c>
      <c r="D13" s="95"/>
      <c r="E13" s="95"/>
      <c r="F13" s="95"/>
      <c r="G13" s="9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6" x14ac:dyDescent="0.2">
      <c r="A14" s="111">
        <v>2010</v>
      </c>
      <c r="B14" s="95">
        <v>7.2</v>
      </c>
      <c r="C14" s="95">
        <v>8.5</v>
      </c>
      <c r="D14" s="95">
        <v>4.7</v>
      </c>
      <c r="E14" s="96">
        <v>6</v>
      </c>
      <c r="F14" s="95"/>
      <c r="G14" s="9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6" x14ac:dyDescent="0.2">
      <c r="A15" s="111">
        <v>2014</v>
      </c>
      <c r="B15" s="95">
        <v>7.2</v>
      </c>
      <c r="C15" s="95">
        <v>8.4</v>
      </c>
      <c r="D15" s="95"/>
      <c r="E15" s="95"/>
      <c r="F15" s="96">
        <v>1.3294490172406326</v>
      </c>
      <c r="G15" s="96">
        <v>1.9291136842195922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6" x14ac:dyDescent="0.2">
      <c r="A16" s="111">
        <v>2015</v>
      </c>
      <c r="B16" s="95">
        <v>7.2</v>
      </c>
      <c r="C16" s="95">
        <v>8.4</v>
      </c>
      <c r="D16" s="95"/>
      <c r="E16" s="95"/>
      <c r="F16" s="96">
        <v>2.9003411462383113</v>
      </c>
      <c r="G16" s="96">
        <v>3.8175065216175939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s="111">
        <v>2016</v>
      </c>
      <c r="B17" s="95"/>
      <c r="C17" s="95"/>
      <c r="D17" s="95"/>
      <c r="E17" s="95"/>
      <c r="F17" s="96">
        <v>2.5204506983438102</v>
      </c>
      <c r="G17" s="96">
        <v>3.5757198488643116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s="111">
        <v>2017</v>
      </c>
      <c r="B18" s="95"/>
      <c r="C18" s="95"/>
      <c r="D18" s="95"/>
      <c r="E18" s="95"/>
      <c r="F18" s="96">
        <v>3.4874043980588438</v>
      </c>
      <c r="G18" s="96">
        <v>4.7278963305576278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">
      <c r="A19" s="112">
        <v>2018</v>
      </c>
      <c r="B19" s="113"/>
      <c r="C19" s="113"/>
      <c r="D19" s="113"/>
      <c r="E19" s="113"/>
      <c r="F19" s="114">
        <v>3.5639651496767533</v>
      </c>
      <c r="G19" s="114">
        <v>4.509038400160426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15"/>
    <row r="22" spans="1:20" ht="15.75" customHeight="1" x14ac:dyDescent="0.15"/>
    <row r="23" spans="1:20" ht="15.75" customHeight="1" x14ac:dyDescent="0.15"/>
    <row r="24" spans="1:20" ht="15.75" customHeight="1" x14ac:dyDescent="0.15"/>
    <row r="25" spans="1:20" ht="15.75" customHeight="1" x14ac:dyDescent="0.15"/>
    <row r="26" spans="1:20" ht="15.75" customHeight="1" x14ac:dyDescent="0.15"/>
    <row r="27" spans="1:20" ht="15.75" customHeight="1" x14ac:dyDescent="0.15"/>
    <row r="28" spans="1:20" ht="15.75" customHeight="1" x14ac:dyDescent="0.15"/>
    <row r="29" spans="1:20" ht="15.75" customHeight="1" x14ac:dyDescent="0.15"/>
    <row r="30" spans="1:20" ht="15.75" customHeight="1" x14ac:dyDescent="0.15"/>
    <row r="31" spans="1:20" ht="15.75" customHeight="1" x14ac:dyDescent="0.15"/>
    <row r="32" spans="1:2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">
    <mergeCell ref="A6:A7"/>
    <mergeCell ref="B6:C6"/>
    <mergeCell ref="D6:E6"/>
    <mergeCell ref="F6:G6"/>
  </mergeCells>
  <pageMargins left="0.7" right="0.7" top="0.75" bottom="0.75" header="0" footer="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000"/>
  <sheetViews>
    <sheetView topLeftCell="C1" zoomScaleNormal="100" workbookViewId="0">
      <selection activeCell="M32" sqref="M32"/>
    </sheetView>
  </sheetViews>
  <sheetFormatPr baseColWidth="10" defaultColWidth="12.6640625" defaultRowHeight="15" customHeight="1" x14ac:dyDescent="0.15"/>
  <cols>
    <col min="1" max="1" width="10.83203125" customWidth="1"/>
    <col min="2" max="2" width="10" customWidth="1"/>
    <col min="3" max="3" width="10.33203125" customWidth="1"/>
    <col min="4" max="4" width="3.6640625" customWidth="1"/>
    <col min="5" max="5" width="10.6640625" customWidth="1"/>
    <col min="6" max="7" width="7.6640625" customWidth="1"/>
    <col min="8" max="8" width="3.6640625" customWidth="1"/>
    <col min="9" max="9" width="10.33203125" customWidth="1"/>
    <col min="10" max="10" width="7.6640625" customWidth="1"/>
    <col min="11" max="11" width="10.1640625" customWidth="1"/>
    <col min="12" max="26" width="7.6640625" customWidth="1"/>
  </cols>
  <sheetData>
    <row r="1" spans="1:26" ht="16" x14ac:dyDescent="0.2">
      <c r="A1" s="187" t="s">
        <v>389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" x14ac:dyDescent="0.2">
      <c r="A2" s="1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5" t="s">
        <v>380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7" t="s">
        <v>390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6" spans="1:26" x14ac:dyDescent="0.2">
      <c r="A6" s="229" t="s">
        <v>391</v>
      </c>
      <c r="B6" s="231" t="s">
        <v>312</v>
      </c>
      <c r="C6" s="217"/>
      <c r="D6" s="1"/>
      <c r="E6" s="229" t="s">
        <v>391</v>
      </c>
      <c r="F6" s="231" t="s">
        <v>243</v>
      </c>
      <c r="G6" s="217"/>
      <c r="H6" s="1"/>
      <c r="I6" s="232" t="s">
        <v>392</v>
      </c>
      <c r="J6" s="228" t="s">
        <v>551</v>
      </c>
      <c r="K6" s="22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6" ht="31.5" customHeight="1" x14ac:dyDescent="0.2">
      <c r="A7" s="230"/>
      <c r="B7" s="24" t="s">
        <v>376</v>
      </c>
      <c r="C7" s="24" t="s">
        <v>375</v>
      </c>
      <c r="D7" s="3"/>
      <c r="E7" s="230"/>
      <c r="F7" s="24" t="s">
        <v>376</v>
      </c>
      <c r="G7" s="24" t="s">
        <v>375</v>
      </c>
      <c r="H7" s="3"/>
      <c r="I7" s="230"/>
      <c r="J7" s="24" t="s">
        <v>376</v>
      </c>
      <c r="K7" s="24" t="s">
        <v>375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2" t="s">
        <v>393</v>
      </c>
      <c r="B8" s="16">
        <v>208</v>
      </c>
      <c r="C8" s="16">
        <v>280</v>
      </c>
      <c r="D8" s="1"/>
      <c r="E8" s="2" t="s">
        <v>393</v>
      </c>
      <c r="F8" s="21">
        <v>16900.226269955165</v>
      </c>
      <c r="G8" s="21">
        <v>17215.280567508711</v>
      </c>
      <c r="H8" s="1"/>
      <c r="I8" s="1" t="s">
        <v>319</v>
      </c>
      <c r="J8" s="1">
        <f t="shared" ref="J8:K8" si="0">(B8/F8)*100000</f>
        <v>1230.7527525224773</v>
      </c>
      <c r="K8" s="1">
        <f t="shared" si="0"/>
        <v>1626.4620196109872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2" t="s">
        <v>394</v>
      </c>
      <c r="B9" s="16">
        <v>59</v>
      </c>
      <c r="C9" s="16">
        <v>85</v>
      </c>
      <c r="D9" s="1"/>
      <c r="E9" s="2" t="s">
        <v>394</v>
      </c>
      <c r="F9" s="21">
        <v>77090.732403774513</v>
      </c>
      <c r="G9" s="21">
        <v>83849.131806987483</v>
      </c>
      <c r="H9" s="1"/>
      <c r="I9" s="25" t="s">
        <v>321</v>
      </c>
      <c r="J9" s="1">
        <f t="shared" ref="J9:K9" si="1">(B9/F9)*100000</f>
        <v>76.533194276814584</v>
      </c>
      <c r="K9" s="1">
        <f t="shared" si="1"/>
        <v>101.37254634390455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2" t="s">
        <v>395</v>
      </c>
      <c r="B10" s="16">
        <v>23</v>
      </c>
      <c r="C10" s="16">
        <v>16</v>
      </c>
      <c r="D10" s="1"/>
      <c r="E10" s="2" t="s">
        <v>395</v>
      </c>
      <c r="F10" s="21">
        <v>89066.966698528151</v>
      </c>
      <c r="G10" s="21">
        <v>96109.850928553846</v>
      </c>
      <c r="H10" s="1"/>
      <c r="I10" s="25" t="s">
        <v>323</v>
      </c>
      <c r="J10" s="1">
        <f t="shared" ref="J10:K10" si="2">(B10/F10)*100000</f>
        <v>25.823266304610865</v>
      </c>
      <c r="K10" s="1">
        <f t="shared" si="2"/>
        <v>16.647617122925393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2" t="s">
        <v>396</v>
      </c>
      <c r="B11" s="16">
        <v>21</v>
      </c>
      <c r="C11" s="16">
        <v>29</v>
      </c>
      <c r="D11" s="1"/>
      <c r="E11" s="2" t="s">
        <v>396</v>
      </c>
      <c r="F11" s="21">
        <v>71960.43617938846</v>
      </c>
      <c r="G11" s="21">
        <v>78561.8126103377</v>
      </c>
      <c r="H11" s="1"/>
      <c r="I11" s="25" t="s">
        <v>325</v>
      </c>
      <c r="J11" s="1">
        <f t="shared" ref="J11:K11" si="3">(B11/F11)*100000</f>
        <v>29.182702488975469</v>
      </c>
      <c r="K11" s="1">
        <f t="shared" si="3"/>
        <v>36.913608579575957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2" t="s">
        <v>397</v>
      </c>
      <c r="B12" s="16">
        <v>24</v>
      </c>
      <c r="C12" s="16">
        <v>30</v>
      </c>
      <c r="D12" s="1"/>
      <c r="E12" s="2" t="s">
        <v>397</v>
      </c>
      <c r="F12" s="21">
        <v>64015.57204937256</v>
      </c>
      <c r="G12" s="21">
        <v>66466.178589911055</v>
      </c>
      <c r="H12" s="1"/>
      <c r="I12" s="1" t="s">
        <v>318</v>
      </c>
      <c r="J12" s="1">
        <f t="shared" ref="J12:K12" si="4">(B12/F12)*100000</f>
        <v>37.490877971831281</v>
      </c>
      <c r="K12" s="1">
        <f t="shared" si="4"/>
        <v>45.135737658541601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2" t="s">
        <v>398</v>
      </c>
      <c r="B13" s="16">
        <v>40</v>
      </c>
      <c r="C13" s="16">
        <v>36</v>
      </c>
      <c r="D13" s="1"/>
      <c r="E13" s="2" t="s">
        <v>398</v>
      </c>
      <c r="F13" s="21">
        <v>65694.719214896264</v>
      </c>
      <c r="G13" s="21">
        <v>58955.683317489973</v>
      </c>
      <c r="H13" s="1"/>
      <c r="I13" s="1" t="s">
        <v>328</v>
      </c>
      <c r="J13" s="1">
        <f t="shared" ref="J13:K13" si="5">(B13/F13)*100000</f>
        <v>60.88769459407326</v>
      </c>
      <c r="K13" s="1">
        <f t="shared" si="5"/>
        <v>61.062815277929495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2" t="s">
        <v>399</v>
      </c>
      <c r="B14" s="16">
        <v>42</v>
      </c>
      <c r="C14" s="16">
        <v>56</v>
      </c>
      <c r="D14" s="1"/>
      <c r="E14" s="2" t="s">
        <v>399</v>
      </c>
      <c r="F14" s="21">
        <v>59899.175911133141</v>
      </c>
      <c r="G14" s="21">
        <v>54911.337103931233</v>
      </c>
      <c r="H14" s="1"/>
      <c r="I14" s="1" t="s">
        <v>322</v>
      </c>
      <c r="J14" s="1">
        <f t="shared" ref="J14:K14" si="6">(B14/F14)*100000</f>
        <v>70.117826098828985</v>
      </c>
      <c r="K14" s="1">
        <f t="shared" si="6"/>
        <v>101.98258311213266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2" t="s">
        <v>400</v>
      </c>
      <c r="B15" s="16">
        <v>52</v>
      </c>
      <c r="C15" s="16">
        <v>65</v>
      </c>
      <c r="D15" s="1"/>
      <c r="E15" s="2" t="s">
        <v>400</v>
      </c>
      <c r="F15" s="21">
        <v>45901.803261093548</v>
      </c>
      <c r="G15" s="21">
        <v>44697.425136049307</v>
      </c>
      <c r="H15" s="1"/>
      <c r="I15" s="1" t="s">
        <v>324</v>
      </c>
      <c r="J15" s="1">
        <f t="shared" ref="J15:K15" si="7">(B15/F15)*100000</f>
        <v>113.28530973874679</v>
      </c>
      <c r="K15" s="1">
        <f t="shared" si="7"/>
        <v>145.42224703582821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2" t="s">
        <v>401</v>
      </c>
      <c r="B16" s="16">
        <v>53</v>
      </c>
      <c r="C16" s="16">
        <v>57</v>
      </c>
      <c r="D16" s="1"/>
      <c r="E16" s="2" t="s">
        <v>401</v>
      </c>
      <c r="F16" s="21">
        <v>40574.25702058449</v>
      </c>
      <c r="G16" s="21">
        <v>40858.583327609449</v>
      </c>
      <c r="H16" s="1"/>
      <c r="I16" s="1" t="s">
        <v>326</v>
      </c>
      <c r="J16" s="1">
        <f t="shared" ref="J16:K16" si="8">(B16/F16)*100000</f>
        <v>130.6246962775229</v>
      </c>
      <c r="K16" s="1">
        <f t="shared" si="8"/>
        <v>139.50557106438706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2" t="s">
        <v>402</v>
      </c>
      <c r="B17" s="16">
        <v>73</v>
      </c>
      <c r="C17" s="16">
        <v>120</v>
      </c>
      <c r="D17" s="1"/>
      <c r="E17" s="2" t="s">
        <v>402</v>
      </c>
      <c r="F17" s="21">
        <v>32738.163431667046</v>
      </c>
      <c r="G17" s="21">
        <v>33716.279336392952</v>
      </c>
      <c r="H17" s="1"/>
      <c r="I17" s="1" t="s">
        <v>327</v>
      </c>
      <c r="J17" s="1">
        <f t="shared" ref="J17:K17" si="9">(B17/F17)*100000</f>
        <v>222.98135371084499</v>
      </c>
      <c r="K17" s="1">
        <f t="shared" si="9"/>
        <v>355.91115734550647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2" t="s">
        <v>403</v>
      </c>
      <c r="B18" s="16">
        <v>82</v>
      </c>
      <c r="C18" s="16">
        <v>141</v>
      </c>
      <c r="D18" s="1"/>
      <c r="E18" s="2" t="s">
        <v>403</v>
      </c>
      <c r="F18" s="21">
        <v>28716.491889998644</v>
      </c>
      <c r="G18" s="21">
        <v>30605.64492901423</v>
      </c>
      <c r="H18" s="1"/>
      <c r="I18" s="1" t="s">
        <v>329</v>
      </c>
      <c r="J18" s="1">
        <f t="shared" ref="J18:K18" si="10">(B18/F18)*100000</f>
        <v>285.55019991337758</v>
      </c>
      <c r="K18" s="1">
        <f t="shared" si="10"/>
        <v>460.69932630738856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2" t="s">
        <v>404</v>
      </c>
      <c r="B19" s="16">
        <v>149</v>
      </c>
      <c r="C19" s="16">
        <v>236</v>
      </c>
      <c r="D19" s="1"/>
      <c r="E19" s="2" t="s">
        <v>404</v>
      </c>
      <c r="F19" s="21">
        <v>22783.547424435554</v>
      </c>
      <c r="G19" s="21">
        <v>23702.957853684929</v>
      </c>
      <c r="H19" s="1"/>
      <c r="I19" s="1" t="s">
        <v>333</v>
      </c>
      <c r="J19" s="1">
        <f t="shared" ref="J19:K19" si="11">(B19/F19)*100000</f>
        <v>653.98068713477085</v>
      </c>
      <c r="K19" s="1">
        <f t="shared" si="11"/>
        <v>995.65632887167601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2" t="s">
        <v>405</v>
      </c>
      <c r="B20" s="16">
        <v>110</v>
      </c>
      <c r="C20" s="16">
        <v>155</v>
      </c>
      <c r="D20" s="1"/>
      <c r="E20" s="2" t="s">
        <v>405</v>
      </c>
      <c r="F20" s="21">
        <v>17275.96157010255</v>
      </c>
      <c r="G20" s="21">
        <v>19001.429690863049</v>
      </c>
      <c r="H20" s="1"/>
      <c r="I20" s="1" t="s">
        <v>334</v>
      </c>
      <c r="J20" s="1">
        <f t="shared" ref="J20:K20" si="12">(B20/F20)*100000</f>
        <v>636.72287967092893</v>
      </c>
      <c r="K20" s="1">
        <f t="shared" si="12"/>
        <v>815.7280926841662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2" t="s">
        <v>406</v>
      </c>
      <c r="B21" s="16">
        <v>192</v>
      </c>
      <c r="C21" s="16">
        <v>303</v>
      </c>
      <c r="D21" s="1"/>
      <c r="E21" s="2" t="s">
        <v>406</v>
      </c>
      <c r="F21" s="21">
        <v>12633.549833710231</v>
      </c>
      <c r="G21" s="21">
        <v>14086.613855924852</v>
      </c>
      <c r="H21" s="1"/>
      <c r="I21" s="1" t="s">
        <v>335</v>
      </c>
      <c r="J21" s="1">
        <f t="shared" ref="J21:K21" si="13">(B21/F21)*100000</f>
        <v>1519.7628736753343</v>
      </c>
      <c r="K21" s="1">
        <f t="shared" si="13"/>
        <v>2150.9782485629626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" t="s">
        <v>407</v>
      </c>
      <c r="B22" s="16">
        <v>94</v>
      </c>
      <c r="C22" s="16">
        <v>121</v>
      </c>
      <c r="D22" s="1"/>
      <c r="E22" s="2" t="s">
        <v>407</v>
      </c>
      <c r="F22" s="21">
        <v>9677.4168947044709</v>
      </c>
      <c r="G22" s="21">
        <v>10578.191808675801</v>
      </c>
      <c r="H22" s="1"/>
      <c r="I22" s="1" t="s">
        <v>336</v>
      </c>
      <c r="J22" s="1">
        <f t="shared" ref="J22:K22" si="14">(B22/F22)*100000</f>
        <v>971.33358025980317</v>
      </c>
      <c r="K22" s="1">
        <f t="shared" si="14"/>
        <v>1143.8627904323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2" t="s">
        <v>408</v>
      </c>
      <c r="B23" s="16">
        <v>162</v>
      </c>
      <c r="C23" s="16">
        <v>253</v>
      </c>
      <c r="D23" s="1"/>
      <c r="E23" s="2" t="s">
        <v>408</v>
      </c>
      <c r="F23" s="21">
        <v>6852.3637307802837</v>
      </c>
      <c r="G23" s="21">
        <v>7937.2885326558307</v>
      </c>
      <c r="H23" s="1"/>
      <c r="I23" s="1" t="s">
        <v>337</v>
      </c>
      <c r="J23" s="1">
        <f t="shared" ref="J23:K23" si="15">(B23/F23)*100000</f>
        <v>2364.1477067585984</v>
      </c>
      <c r="K23" s="1">
        <f t="shared" si="15"/>
        <v>3187.4864944004466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 t="s">
        <v>409</v>
      </c>
      <c r="B24" s="16">
        <v>51</v>
      </c>
      <c r="C24" s="16">
        <v>96</v>
      </c>
      <c r="D24" s="1"/>
      <c r="E24" s="2" t="s">
        <v>409</v>
      </c>
      <c r="F24" s="21">
        <v>4687.424629954744</v>
      </c>
      <c r="G24" s="21">
        <v>5566.6864082584925</v>
      </c>
      <c r="H24" s="1"/>
      <c r="I24" s="1" t="s">
        <v>377</v>
      </c>
      <c r="J24" s="1">
        <f t="shared" ref="J24:K24" si="16">(B24/F24)*100000</f>
        <v>1088.0174941712587</v>
      </c>
      <c r="K24" s="1">
        <f t="shared" si="16"/>
        <v>1724.5447822887706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2" t="s">
        <v>410</v>
      </c>
      <c r="B25" s="16">
        <v>263</v>
      </c>
      <c r="C25" s="16">
        <v>293</v>
      </c>
      <c r="D25" s="1"/>
      <c r="E25" s="2" t="s">
        <v>410</v>
      </c>
      <c r="F25" s="21">
        <v>5342</v>
      </c>
      <c r="G25" s="21">
        <v>5574</v>
      </c>
      <c r="H25" s="1"/>
      <c r="I25" s="1" t="s">
        <v>378</v>
      </c>
      <c r="J25" s="1">
        <f t="shared" ref="J25:K25" si="17">(B25/F25)*100000</f>
        <v>4923.2497192062901</v>
      </c>
      <c r="K25" s="1">
        <f t="shared" si="17"/>
        <v>5256.548259777539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/>
    <row r="29" spans="1:26" ht="15.75" customHeight="1" x14ac:dyDescent="0.15"/>
    <row r="30" spans="1:26" ht="15.75" customHeight="1" x14ac:dyDescent="0.15"/>
    <row r="31" spans="1:26" ht="15.75" customHeight="1" x14ac:dyDescent="0.15"/>
    <row r="32" spans="1:2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6">
    <mergeCell ref="J6:K6"/>
    <mergeCell ref="A6:A7"/>
    <mergeCell ref="B6:C6"/>
    <mergeCell ref="E6:E7"/>
    <mergeCell ref="F6:G6"/>
    <mergeCell ref="I6:I7"/>
  </mergeCells>
  <pageMargins left="0.7" right="0.7" top="0.75" bottom="0.75" header="0" footer="0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topLeftCell="G1" zoomScaleNormal="100" workbookViewId="0">
      <selection activeCell="P61" sqref="P61"/>
    </sheetView>
  </sheetViews>
  <sheetFormatPr baseColWidth="10" defaultColWidth="12.6640625" defaultRowHeight="15" customHeight="1" x14ac:dyDescent="0.15"/>
  <cols>
    <col min="1" max="1" width="5" customWidth="1"/>
    <col min="2" max="2" width="12.33203125" customWidth="1"/>
    <col min="3" max="3" width="11.6640625" customWidth="1"/>
    <col min="4" max="4" width="15.6640625" customWidth="1"/>
    <col min="5" max="5" width="12" customWidth="1"/>
    <col min="6" max="6" width="15" customWidth="1"/>
    <col min="7" max="7" width="17.6640625" customWidth="1"/>
    <col min="8" max="8" width="17.33203125" customWidth="1"/>
    <col min="9" max="9" width="16.5" customWidth="1"/>
    <col min="10" max="10" width="12.1640625" customWidth="1"/>
    <col min="11" max="11" width="14.5" customWidth="1"/>
    <col min="12" max="12" width="12.6640625" customWidth="1"/>
    <col min="13" max="13" width="15" customWidth="1"/>
    <col min="14" max="26" width="8" customWidth="1"/>
  </cols>
  <sheetData>
    <row r="1" spans="1:26" ht="19" x14ac:dyDescent="0.25">
      <c r="A1" s="115" t="s">
        <v>411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43" t="s">
        <v>412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58"/>
      <c r="B5" s="58" t="s">
        <v>413</v>
      </c>
      <c r="C5" s="116"/>
      <c r="D5" s="117" t="s">
        <v>243</v>
      </c>
      <c r="E5" s="58" t="s">
        <v>414</v>
      </c>
      <c r="F5" s="58" t="s">
        <v>415</v>
      </c>
      <c r="G5" s="58" t="s">
        <v>416</v>
      </c>
      <c r="H5" s="58" t="s">
        <v>416</v>
      </c>
      <c r="I5" s="58" t="s">
        <v>417</v>
      </c>
      <c r="J5" s="58" t="s">
        <v>418</v>
      </c>
      <c r="K5" s="58" t="s">
        <v>419</v>
      </c>
      <c r="L5" s="58" t="s">
        <v>420</v>
      </c>
      <c r="M5" s="58" t="s">
        <v>421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47" t="s">
        <v>154</v>
      </c>
      <c r="B6" s="118" t="s">
        <v>422</v>
      </c>
      <c r="C6" s="119" t="s">
        <v>292</v>
      </c>
      <c r="D6" s="119" t="s">
        <v>423</v>
      </c>
      <c r="E6" s="47" t="s">
        <v>424</v>
      </c>
      <c r="F6" s="118" t="s">
        <v>425</v>
      </c>
      <c r="G6" s="47" t="s">
        <v>426</v>
      </c>
      <c r="H6" s="47" t="s">
        <v>427</v>
      </c>
      <c r="I6" s="47" t="s">
        <v>428</v>
      </c>
      <c r="J6" s="47" t="s">
        <v>429</v>
      </c>
      <c r="K6" s="47" t="s">
        <v>429</v>
      </c>
      <c r="L6" s="47" t="s">
        <v>430</v>
      </c>
      <c r="M6" s="47" t="s">
        <v>431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5">
      <c r="A7" s="120" t="s">
        <v>137</v>
      </c>
      <c r="B7" s="120" t="s">
        <v>117</v>
      </c>
      <c r="C7" s="121" t="s">
        <v>533</v>
      </c>
      <c r="D7" s="121" t="s">
        <v>534</v>
      </c>
      <c r="E7" s="122" t="s">
        <v>535</v>
      </c>
      <c r="F7" s="120" t="s">
        <v>536</v>
      </c>
      <c r="G7" s="122" t="s">
        <v>537</v>
      </c>
      <c r="H7" s="122" t="s">
        <v>538</v>
      </c>
      <c r="I7" s="123" t="s">
        <v>539</v>
      </c>
      <c r="J7" s="124" t="s">
        <v>540</v>
      </c>
      <c r="K7" s="122" t="s">
        <v>541</v>
      </c>
      <c r="L7" s="120" t="s">
        <v>542</v>
      </c>
      <c r="M7" s="120" t="s">
        <v>543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25" t="s">
        <v>432</v>
      </c>
      <c r="B8" s="50">
        <v>1</v>
      </c>
      <c r="C8" s="126">
        <v>1801</v>
      </c>
      <c r="D8" s="126">
        <v>127160</v>
      </c>
      <c r="E8" s="127">
        <f t="shared" ref="E8:E26" si="0">C8/D8</f>
        <v>1.4163258886442277E-2</v>
      </c>
      <c r="F8" s="128">
        <v>0.1</v>
      </c>
      <c r="G8" s="129">
        <f t="shared" ref="G8:G25" si="1">(B8*E8)/(1+(1-F8)*B8*E8)</f>
        <v>1.3984993116215214E-2</v>
      </c>
      <c r="H8" s="129">
        <f t="shared" ref="H8:H26" si="2">1-G8</f>
        <v>0.98601500688378474</v>
      </c>
      <c r="I8" s="130">
        <v>100000</v>
      </c>
      <c r="J8" s="131">
        <f t="shared" ref="J8:J26" si="3">G8*I8</f>
        <v>1398.4993116215214</v>
      </c>
      <c r="K8" s="131">
        <f t="shared" ref="K8:K9" si="4">B8*(I9+(F8*J8))</f>
        <v>98741.350619540637</v>
      </c>
      <c r="L8" s="131">
        <f t="shared" ref="L8:L25" si="5">L9+K8</f>
        <v>6893603.1408396736</v>
      </c>
      <c r="M8" s="132">
        <f t="shared" ref="M8:M26" si="6">L8/I8</f>
        <v>68.93603140839673</v>
      </c>
      <c r="N8" s="26" t="s">
        <v>433</v>
      </c>
      <c r="O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25" t="s">
        <v>321</v>
      </c>
      <c r="B9" s="50">
        <v>4</v>
      </c>
      <c r="C9" s="133">
        <v>563</v>
      </c>
      <c r="D9" s="133">
        <v>400018</v>
      </c>
      <c r="E9" s="127">
        <f t="shared" si="0"/>
        <v>1.4074366653500593E-3</v>
      </c>
      <c r="F9" s="128">
        <v>0.4</v>
      </c>
      <c r="G9" s="129">
        <f t="shared" si="1"/>
        <v>5.6107942512778767E-3</v>
      </c>
      <c r="H9" s="129">
        <f t="shared" si="2"/>
        <v>0.99438920574872214</v>
      </c>
      <c r="I9" s="131">
        <f t="shared" ref="I9:I26" si="7">I8*H8</f>
        <v>98601.500688378481</v>
      </c>
      <c r="J9" s="131">
        <f t="shared" si="3"/>
        <v>553.23273322972557</v>
      </c>
      <c r="K9" s="131">
        <f t="shared" si="4"/>
        <v>393078.2441937626</v>
      </c>
      <c r="L9" s="131">
        <f t="shared" si="5"/>
        <v>6794861.790220133</v>
      </c>
      <c r="M9" s="134">
        <f t="shared" si="6"/>
        <v>68.912356736787473</v>
      </c>
      <c r="N9" s="1"/>
      <c r="O9" s="2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25" t="s">
        <v>323</v>
      </c>
      <c r="B10" s="50">
        <v>5</v>
      </c>
      <c r="C10" s="133">
        <v>422</v>
      </c>
      <c r="D10" s="133">
        <v>530488</v>
      </c>
      <c r="E10" s="127">
        <f t="shared" si="0"/>
        <v>7.9549396027808359E-4</v>
      </c>
      <c r="F10" s="128">
        <v>0.5</v>
      </c>
      <c r="G10" s="129">
        <f t="shared" si="1"/>
        <v>3.9695753683145112E-3</v>
      </c>
      <c r="H10" s="129">
        <f t="shared" si="2"/>
        <v>0.99603042463168545</v>
      </c>
      <c r="I10" s="131">
        <f t="shared" si="7"/>
        <v>98048.267955148753</v>
      </c>
      <c r="J10" s="131">
        <f t="shared" si="3"/>
        <v>389.20998938065952</v>
      </c>
      <c r="K10" s="131">
        <f t="shared" ref="K10:K25" si="8">((I10+I11)*5)/2</f>
        <v>489268.31480229215</v>
      </c>
      <c r="L10" s="131">
        <f t="shared" si="5"/>
        <v>6401783.5460263705</v>
      </c>
      <c r="M10" s="134">
        <f t="shared" si="6"/>
        <v>65.292163538827694</v>
      </c>
      <c r="N10" s="1"/>
      <c r="O10" s="2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25" t="s">
        <v>325</v>
      </c>
      <c r="B11" s="50">
        <v>5</v>
      </c>
      <c r="C11" s="133">
        <v>267</v>
      </c>
      <c r="D11" s="133">
        <v>649495</v>
      </c>
      <c r="E11" s="127">
        <f t="shared" si="0"/>
        <v>4.1108861500088528E-4</v>
      </c>
      <c r="F11" s="128">
        <v>0.5</v>
      </c>
      <c r="G11" s="129">
        <f t="shared" si="1"/>
        <v>2.0533328206409933E-3</v>
      </c>
      <c r="H11" s="129">
        <f t="shared" si="2"/>
        <v>0.99794666717935898</v>
      </c>
      <c r="I11" s="131">
        <f t="shared" si="7"/>
        <v>97659.057965768094</v>
      </c>
      <c r="J11" s="131">
        <f t="shared" si="3"/>
        <v>200.52654895399286</v>
      </c>
      <c r="K11" s="131">
        <f t="shared" si="8"/>
        <v>487793.97345645551</v>
      </c>
      <c r="L11" s="131">
        <f t="shared" si="5"/>
        <v>5912515.2312240787</v>
      </c>
      <c r="M11" s="134">
        <f t="shared" si="6"/>
        <v>60.542415157194746</v>
      </c>
      <c r="N11" s="1"/>
      <c r="O11" s="2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25" t="s">
        <v>318</v>
      </c>
      <c r="B12" s="50">
        <v>5</v>
      </c>
      <c r="C12" s="133">
        <v>863</v>
      </c>
      <c r="D12" s="133">
        <v>715482</v>
      </c>
      <c r="E12" s="127">
        <f t="shared" si="0"/>
        <v>1.2061798899203613E-3</v>
      </c>
      <c r="F12" s="128">
        <v>0.5</v>
      </c>
      <c r="G12" s="129">
        <f t="shared" si="1"/>
        <v>6.0127682492393461E-3</v>
      </c>
      <c r="H12" s="129">
        <f t="shared" si="2"/>
        <v>0.99398723175076065</v>
      </c>
      <c r="I12" s="131">
        <f t="shared" si="7"/>
        <v>97458.531416814105</v>
      </c>
      <c r="J12" s="131">
        <f t="shared" si="3"/>
        <v>585.9955633205152</v>
      </c>
      <c r="K12" s="131">
        <f t="shared" si="8"/>
        <v>485827.66817576921</v>
      </c>
      <c r="L12" s="131">
        <f t="shared" si="5"/>
        <v>5424721.2577676233</v>
      </c>
      <c r="M12" s="134">
        <f t="shared" si="6"/>
        <v>55.661840773764411</v>
      </c>
      <c r="N12" s="1"/>
      <c r="O12" s="2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25" t="s">
        <v>328</v>
      </c>
      <c r="B13" s="50">
        <v>5</v>
      </c>
      <c r="C13" s="133">
        <v>1262</v>
      </c>
      <c r="D13" s="133">
        <v>685851</v>
      </c>
      <c r="E13" s="127">
        <f t="shared" si="0"/>
        <v>1.8400498067364485E-3</v>
      </c>
      <c r="F13" s="128">
        <v>0.5</v>
      </c>
      <c r="G13" s="129">
        <f t="shared" si="1"/>
        <v>9.1581205388632323E-3</v>
      </c>
      <c r="H13" s="129">
        <f t="shared" si="2"/>
        <v>0.99084187946113678</v>
      </c>
      <c r="I13" s="131">
        <f t="shared" si="7"/>
        <v>96872.535853493595</v>
      </c>
      <c r="J13" s="131">
        <f t="shared" si="3"/>
        <v>887.17036025164452</v>
      </c>
      <c r="K13" s="131">
        <f t="shared" si="8"/>
        <v>482144.75336683885</v>
      </c>
      <c r="L13" s="131">
        <f t="shared" si="5"/>
        <v>4938893.5895918543</v>
      </c>
      <c r="M13" s="134">
        <f t="shared" si="6"/>
        <v>50.983424208707127</v>
      </c>
      <c r="N13" s="1"/>
      <c r="O13" s="2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25" t="s">
        <v>322</v>
      </c>
      <c r="B14" s="50">
        <v>5</v>
      </c>
      <c r="C14" s="133">
        <v>1334</v>
      </c>
      <c r="D14" s="133">
        <v>613755</v>
      </c>
      <c r="E14" s="127">
        <f t="shared" si="0"/>
        <v>2.1735057148210605E-3</v>
      </c>
      <c r="F14" s="128">
        <v>0.5</v>
      </c>
      <c r="G14" s="129">
        <f t="shared" si="1"/>
        <v>1.0808796123742082E-2</v>
      </c>
      <c r="H14" s="129">
        <f t="shared" si="2"/>
        <v>0.98919120387625792</v>
      </c>
      <c r="I14" s="131">
        <f t="shared" si="7"/>
        <v>95985.365493241945</v>
      </c>
      <c r="J14" s="131">
        <f t="shared" si="3"/>
        <v>1037.4862464793205</v>
      </c>
      <c r="K14" s="131">
        <f t="shared" si="8"/>
        <v>477333.1118500114</v>
      </c>
      <c r="L14" s="131">
        <f t="shared" si="5"/>
        <v>4456748.8362250151</v>
      </c>
      <c r="M14" s="134">
        <f t="shared" si="6"/>
        <v>46.43154519778124</v>
      </c>
      <c r="N14" s="1"/>
      <c r="O14" s="2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25" t="s">
        <v>324</v>
      </c>
      <c r="B15" s="50">
        <v>5</v>
      </c>
      <c r="C15" s="133">
        <v>1479</v>
      </c>
      <c r="D15" s="133">
        <v>590358</v>
      </c>
      <c r="E15" s="127">
        <f t="shared" si="0"/>
        <v>2.5052595204943439E-3</v>
      </c>
      <c r="F15" s="128">
        <v>0.5</v>
      </c>
      <c r="G15" s="129">
        <f t="shared" si="1"/>
        <v>1.2448331847781898E-2</v>
      </c>
      <c r="H15" s="129">
        <f t="shared" si="2"/>
        <v>0.98755166815221807</v>
      </c>
      <c r="I15" s="131">
        <f t="shared" si="7"/>
        <v>94947.879246762619</v>
      </c>
      <c r="J15" s="131">
        <f t="shared" si="3"/>
        <v>1181.9427091068251</v>
      </c>
      <c r="K15" s="131">
        <f t="shared" si="8"/>
        <v>471784.53946104599</v>
      </c>
      <c r="L15" s="131">
        <f t="shared" si="5"/>
        <v>3979415.7243750039</v>
      </c>
      <c r="M15" s="134">
        <f t="shared" si="6"/>
        <v>41.911580921494753</v>
      </c>
      <c r="N15" s="1"/>
      <c r="O15" s="2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25" t="s">
        <v>326</v>
      </c>
      <c r="B16" s="50">
        <v>5</v>
      </c>
      <c r="C16" s="133">
        <v>1888</v>
      </c>
      <c r="D16" s="133">
        <v>597361</v>
      </c>
      <c r="E16" s="127">
        <f t="shared" si="0"/>
        <v>3.1605678978038404E-3</v>
      </c>
      <c r="F16" s="128">
        <v>0.5</v>
      </c>
      <c r="G16" s="129">
        <f t="shared" si="1"/>
        <v>1.5678953496290369E-2</v>
      </c>
      <c r="H16" s="129">
        <f t="shared" si="2"/>
        <v>0.98432104650370966</v>
      </c>
      <c r="I16" s="131">
        <f t="shared" si="7"/>
        <v>93765.936537655783</v>
      </c>
      <c r="J16" s="131">
        <f t="shared" si="3"/>
        <v>1470.1517585100189</v>
      </c>
      <c r="K16" s="131">
        <f t="shared" si="8"/>
        <v>465154.30329200393</v>
      </c>
      <c r="L16" s="131">
        <f t="shared" si="5"/>
        <v>3507631.184913958</v>
      </c>
      <c r="M16" s="134">
        <f t="shared" si="6"/>
        <v>37.408373599567433</v>
      </c>
      <c r="N16" s="1"/>
      <c r="O16" s="2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25" t="s">
        <v>327</v>
      </c>
      <c r="B17" s="50">
        <v>5</v>
      </c>
      <c r="C17" s="133">
        <v>2373</v>
      </c>
      <c r="D17" s="133">
        <v>530890</v>
      </c>
      <c r="E17" s="127">
        <f t="shared" si="0"/>
        <v>4.4698525118197739E-3</v>
      </c>
      <c r="F17" s="128">
        <v>0.5</v>
      </c>
      <c r="G17" s="129">
        <f t="shared" si="1"/>
        <v>2.2102277754751334E-2</v>
      </c>
      <c r="H17" s="129">
        <f t="shared" si="2"/>
        <v>0.97789772224524862</v>
      </c>
      <c r="I17" s="131">
        <f t="shared" si="7"/>
        <v>92295.784779145761</v>
      </c>
      <c r="J17" s="131">
        <f t="shared" si="3"/>
        <v>2039.9470707814301</v>
      </c>
      <c r="K17" s="131">
        <f t="shared" si="8"/>
        <v>456379.05621877522</v>
      </c>
      <c r="L17" s="131">
        <f t="shared" si="5"/>
        <v>3042476.881621954</v>
      </c>
      <c r="M17" s="132">
        <f t="shared" si="6"/>
        <v>32.964418569085097</v>
      </c>
      <c r="N17" s="26" t="s">
        <v>434</v>
      </c>
      <c r="O17" s="27"/>
      <c r="P17" s="18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25" t="s">
        <v>329</v>
      </c>
      <c r="B18" s="50">
        <v>5</v>
      </c>
      <c r="C18" s="133">
        <v>3701</v>
      </c>
      <c r="D18" s="133">
        <v>429071</v>
      </c>
      <c r="E18" s="127">
        <f t="shared" si="0"/>
        <v>8.6256120781875254E-3</v>
      </c>
      <c r="F18" s="128">
        <v>0.5</v>
      </c>
      <c r="G18" s="129">
        <f t="shared" si="1"/>
        <v>4.2217677126597138E-2</v>
      </c>
      <c r="H18" s="129">
        <f t="shared" si="2"/>
        <v>0.95778232287340281</v>
      </c>
      <c r="I18" s="131">
        <f t="shared" si="7"/>
        <v>90255.837708364328</v>
      </c>
      <c r="J18" s="131">
        <f t="shared" si="3"/>
        <v>3810.3918151622761</v>
      </c>
      <c r="K18" s="131">
        <f t="shared" si="8"/>
        <v>441753.20900391601</v>
      </c>
      <c r="L18" s="131">
        <f t="shared" si="5"/>
        <v>2586097.825403179</v>
      </c>
      <c r="M18" s="134">
        <f t="shared" si="6"/>
        <v>28.652970168637815</v>
      </c>
      <c r="N18" s="1"/>
      <c r="O18" s="2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25" t="s">
        <v>333</v>
      </c>
      <c r="B19" s="50">
        <v>5</v>
      </c>
      <c r="C19" s="133">
        <v>3522</v>
      </c>
      <c r="D19" s="133">
        <v>332871</v>
      </c>
      <c r="E19" s="127">
        <f t="shared" si="0"/>
        <v>1.0580675396775327E-2</v>
      </c>
      <c r="F19" s="128">
        <v>0.5</v>
      </c>
      <c r="G19" s="129">
        <f t="shared" si="1"/>
        <v>5.1540055491167067E-2</v>
      </c>
      <c r="H19" s="129">
        <f t="shared" si="2"/>
        <v>0.94845994450883297</v>
      </c>
      <c r="I19" s="131">
        <f t="shared" si="7"/>
        <v>86445.44589320205</v>
      </c>
      <c r="J19" s="131">
        <f t="shared" si="3"/>
        <v>4455.4030782943137</v>
      </c>
      <c r="K19" s="131">
        <f t="shared" si="8"/>
        <v>421088.72177027445</v>
      </c>
      <c r="L19" s="131">
        <f t="shared" si="5"/>
        <v>2144344.616399263</v>
      </c>
      <c r="M19" s="134">
        <f t="shared" si="6"/>
        <v>24.805755748526845</v>
      </c>
      <c r="N19" s="1"/>
      <c r="O19" s="2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25" t="s">
        <v>334</v>
      </c>
      <c r="B20" s="50">
        <v>5</v>
      </c>
      <c r="C20" s="133">
        <v>2596</v>
      </c>
      <c r="D20" s="133">
        <v>188952</v>
      </c>
      <c r="E20" s="127">
        <f t="shared" si="0"/>
        <v>1.373893898979635E-2</v>
      </c>
      <c r="F20" s="128">
        <v>0.5</v>
      </c>
      <c r="G20" s="129">
        <f t="shared" si="1"/>
        <v>6.6413565149763099E-2</v>
      </c>
      <c r="H20" s="129">
        <f t="shared" si="2"/>
        <v>0.93358643485023696</v>
      </c>
      <c r="I20" s="131">
        <f t="shared" si="7"/>
        <v>81990.042814907734</v>
      </c>
      <c r="J20" s="131">
        <f t="shared" si="3"/>
        <v>5445.2510501197403</v>
      </c>
      <c r="K20" s="131">
        <f t="shared" si="8"/>
        <v>396337.08644923929</v>
      </c>
      <c r="L20" s="131">
        <f t="shared" si="5"/>
        <v>1723255.8946289886</v>
      </c>
      <c r="M20" s="134">
        <f t="shared" si="6"/>
        <v>21.017867968665822</v>
      </c>
      <c r="N20" s="1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25" t="s">
        <v>335</v>
      </c>
      <c r="B21" s="50">
        <v>5</v>
      </c>
      <c r="C21" s="133">
        <v>2503</v>
      </c>
      <c r="D21" s="133">
        <v>114956</v>
      </c>
      <c r="E21" s="127">
        <f t="shared" si="0"/>
        <v>2.1773548140157972E-2</v>
      </c>
      <c r="F21" s="128">
        <v>0.5</v>
      </c>
      <c r="G21" s="129">
        <f t="shared" si="1"/>
        <v>0.10324757555882802</v>
      </c>
      <c r="H21" s="129">
        <f t="shared" si="2"/>
        <v>0.89675242444117198</v>
      </c>
      <c r="I21" s="131">
        <f t="shared" si="7"/>
        <v>76544.791764787995</v>
      </c>
      <c r="J21" s="131">
        <f t="shared" si="3"/>
        <v>7903.064171369705</v>
      </c>
      <c r="K21" s="131">
        <f t="shared" si="8"/>
        <v>362966.29839551571</v>
      </c>
      <c r="L21" s="135">
        <f t="shared" si="5"/>
        <v>1326918.8081797492</v>
      </c>
      <c r="M21" s="134">
        <f t="shared" si="6"/>
        <v>17.335193911784291</v>
      </c>
      <c r="N21" s="1"/>
      <c r="O21" s="2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25" t="s">
        <v>336</v>
      </c>
      <c r="B22" s="50">
        <v>5</v>
      </c>
      <c r="C22" s="133">
        <v>3321</v>
      </c>
      <c r="D22" s="133">
        <v>97190</v>
      </c>
      <c r="E22" s="127">
        <f t="shared" si="0"/>
        <v>3.41701821175018E-2</v>
      </c>
      <c r="F22" s="128">
        <v>0.5</v>
      </c>
      <c r="G22" s="129">
        <f t="shared" si="1"/>
        <v>0.15740455482617247</v>
      </c>
      <c r="H22" s="129">
        <f t="shared" si="2"/>
        <v>0.84259544517382756</v>
      </c>
      <c r="I22" s="131">
        <f t="shared" si="7"/>
        <v>68641.727593418284</v>
      </c>
      <c r="J22" s="131">
        <f t="shared" si="3"/>
        <v>10804.520574341404</v>
      </c>
      <c r="K22" s="131">
        <f t="shared" si="8"/>
        <v>316197.33653123787</v>
      </c>
      <c r="L22" s="135">
        <f t="shared" si="5"/>
        <v>963952.50978423352</v>
      </c>
      <c r="M22" s="134">
        <f t="shared" si="6"/>
        <v>14.043243717494404</v>
      </c>
      <c r="N22" s="1"/>
      <c r="O22" s="2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25" t="s">
        <v>337</v>
      </c>
      <c r="B23" s="50">
        <v>5</v>
      </c>
      <c r="C23" s="133">
        <v>3854</v>
      </c>
      <c r="D23" s="133">
        <v>88198</v>
      </c>
      <c r="E23" s="127">
        <f t="shared" si="0"/>
        <v>4.369713598947822E-2</v>
      </c>
      <c r="F23" s="128">
        <v>0.5</v>
      </c>
      <c r="G23" s="129">
        <f t="shared" si="1"/>
        <v>0.19696830312880112</v>
      </c>
      <c r="H23" s="129">
        <f t="shared" si="2"/>
        <v>0.80303169687119891</v>
      </c>
      <c r="I23" s="131">
        <f t="shared" si="7"/>
        <v>57837.207019076879</v>
      </c>
      <c r="J23" s="131">
        <f t="shared" si="3"/>
        <v>11392.096524256758</v>
      </c>
      <c r="K23" s="131">
        <f t="shared" si="8"/>
        <v>260705.79378474248</v>
      </c>
      <c r="L23" s="135">
        <f t="shared" si="5"/>
        <v>647755.17325299559</v>
      </c>
      <c r="M23" s="134">
        <f t="shared" si="6"/>
        <v>11.199627482691923</v>
      </c>
      <c r="N23" s="1"/>
      <c r="O23" s="2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25" t="s">
        <v>377</v>
      </c>
      <c r="B24" s="50">
        <v>5</v>
      </c>
      <c r="C24" s="133">
        <v>5222</v>
      </c>
      <c r="D24" s="133">
        <v>66048</v>
      </c>
      <c r="E24" s="127">
        <f t="shared" si="0"/>
        <v>7.9063711240310072E-2</v>
      </c>
      <c r="F24" s="128">
        <v>0.5</v>
      </c>
      <c r="G24" s="129">
        <f t="shared" si="1"/>
        <v>0.33007597689088913</v>
      </c>
      <c r="H24" s="129">
        <f t="shared" si="2"/>
        <v>0.66992402310911081</v>
      </c>
      <c r="I24" s="131">
        <f t="shared" si="7"/>
        <v>46445.110494820125</v>
      </c>
      <c r="J24" s="131">
        <f t="shared" si="3"/>
        <v>15330.415218383039</v>
      </c>
      <c r="K24" s="131">
        <f t="shared" si="8"/>
        <v>193899.51442814301</v>
      </c>
      <c r="L24" s="135">
        <f t="shared" si="5"/>
        <v>387049.37946825312</v>
      </c>
      <c r="M24" s="134">
        <f t="shared" si="6"/>
        <v>8.3334795707164808</v>
      </c>
      <c r="N24" s="1"/>
      <c r="O24" s="2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25" t="s">
        <v>435</v>
      </c>
      <c r="B25" s="50">
        <v>5</v>
      </c>
      <c r="C25" s="133">
        <v>3901</v>
      </c>
      <c r="D25" s="133">
        <v>29988</v>
      </c>
      <c r="E25" s="127">
        <f t="shared" si="0"/>
        <v>0.13008536748032545</v>
      </c>
      <c r="F25" s="128">
        <v>0.5</v>
      </c>
      <c r="G25" s="129">
        <f t="shared" si="1"/>
        <v>0.49080912419320338</v>
      </c>
      <c r="H25" s="129">
        <f t="shared" si="2"/>
        <v>0.50919087580679667</v>
      </c>
      <c r="I25" s="131">
        <f t="shared" si="7"/>
        <v>31114.695276437084</v>
      </c>
      <c r="J25" s="131">
        <f t="shared" si="3"/>
        <v>15271.376338166487</v>
      </c>
      <c r="K25" s="131">
        <f t="shared" si="8"/>
        <v>117395.03553676921</v>
      </c>
      <c r="L25" s="135">
        <f t="shared" si="5"/>
        <v>193149.86504011007</v>
      </c>
      <c r="M25" s="134">
        <f t="shared" si="6"/>
        <v>6.2076733621871902</v>
      </c>
      <c r="N25" s="1"/>
      <c r="O25" s="2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36" t="s">
        <v>436</v>
      </c>
      <c r="B26" s="56"/>
      <c r="C26" s="137">
        <v>4000</v>
      </c>
      <c r="D26" s="137">
        <v>19126</v>
      </c>
      <c r="E26" s="138">
        <f t="shared" si="0"/>
        <v>0.20913939140437102</v>
      </c>
      <c r="F26" s="139">
        <v>0.5</v>
      </c>
      <c r="G26" s="140">
        <v>1</v>
      </c>
      <c r="H26" s="138">
        <f t="shared" si="2"/>
        <v>0</v>
      </c>
      <c r="I26" s="140">
        <f t="shared" si="7"/>
        <v>15843.318938270599</v>
      </c>
      <c r="J26" s="140">
        <f t="shared" si="3"/>
        <v>15843.318938270599</v>
      </c>
      <c r="K26" s="140">
        <f>I26/E26</f>
        <v>75754.829503340865</v>
      </c>
      <c r="L26" s="141">
        <f>K26</f>
        <v>75754.829503340865</v>
      </c>
      <c r="M26" s="142">
        <f t="shared" si="6"/>
        <v>4.7814999999999994</v>
      </c>
      <c r="N26" s="1"/>
      <c r="O26" s="2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72" t="s">
        <v>274</v>
      </c>
      <c r="B28" s="42"/>
      <c r="C28" s="42"/>
      <c r="D28" s="42"/>
      <c r="E28" s="42"/>
      <c r="F28" s="42"/>
      <c r="G28" s="42"/>
      <c r="H28" s="42"/>
      <c r="I28" s="64"/>
      <c r="J28" s="42"/>
      <c r="K28" s="42"/>
      <c r="L28" s="42"/>
      <c r="M28" s="4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43"/>
      <c r="B29" s="42"/>
      <c r="C29" s="42"/>
      <c r="D29" s="42"/>
      <c r="E29" s="42"/>
      <c r="F29" s="42"/>
      <c r="G29" s="42"/>
      <c r="H29" s="42"/>
      <c r="I29" s="64"/>
      <c r="J29" s="42"/>
      <c r="K29" s="42"/>
      <c r="L29" s="42"/>
      <c r="M29" s="4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58"/>
      <c r="B30" s="58" t="s">
        <v>413</v>
      </c>
      <c r="C30" s="117" t="s">
        <v>500</v>
      </c>
      <c r="D30" s="117" t="s">
        <v>243</v>
      </c>
      <c r="E30" s="58" t="s">
        <v>414</v>
      </c>
      <c r="F30" s="58" t="s">
        <v>415</v>
      </c>
      <c r="G30" s="58" t="s">
        <v>416</v>
      </c>
      <c r="H30" s="58" t="s">
        <v>416</v>
      </c>
      <c r="I30" s="58" t="s">
        <v>417</v>
      </c>
      <c r="J30" s="58" t="s">
        <v>418</v>
      </c>
      <c r="K30" s="58" t="s">
        <v>419</v>
      </c>
      <c r="L30" s="58" t="s">
        <v>420</v>
      </c>
      <c r="M30" s="58" t="s">
        <v>421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47" t="s">
        <v>154</v>
      </c>
      <c r="B31" s="118" t="s">
        <v>422</v>
      </c>
      <c r="C31" s="119" t="s">
        <v>316</v>
      </c>
      <c r="D31" s="119" t="s">
        <v>423</v>
      </c>
      <c r="E31" s="47" t="s">
        <v>424</v>
      </c>
      <c r="F31" s="118" t="s">
        <v>425</v>
      </c>
      <c r="G31" s="47" t="s">
        <v>426</v>
      </c>
      <c r="H31" s="47" t="s">
        <v>427</v>
      </c>
      <c r="I31" s="47" t="s">
        <v>428</v>
      </c>
      <c r="J31" s="47" t="s">
        <v>429</v>
      </c>
      <c r="K31" s="47" t="s">
        <v>429</v>
      </c>
      <c r="L31" s="47" t="s">
        <v>430</v>
      </c>
      <c r="M31" s="47" t="s">
        <v>431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44" t="s">
        <v>137</v>
      </c>
      <c r="B32" s="120" t="s">
        <v>117</v>
      </c>
      <c r="C32" s="121" t="s">
        <v>533</v>
      </c>
      <c r="D32" s="121" t="s">
        <v>534</v>
      </c>
      <c r="E32" s="122" t="s">
        <v>535</v>
      </c>
      <c r="F32" s="120" t="s">
        <v>536</v>
      </c>
      <c r="G32" s="122" t="s">
        <v>537</v>
      </c>
      <c r="H32" s="122" t="s">
        <v>538</v>
      </c>
      <c r="I32" s="123" t="s">
        <v>539</v>
      </c>
      <c r="J32" s="124" t="s">
        <v>540</v>
      </c>
      <c r="K32" s="122" t="s">
        <v>541</v>
      </c>
      <c r="L32" s="120" t="s">
        <v>542</v>
      </c>
      <c r="M32" s="120" t="s">
        <v>543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25" t="s">
        <v>432</v>
      </c>
      <c r="B33" s="50">
        <v>1</v>
      </c>
      <c r="C33" s="145"/>
      <c r="D33" s="145"/>
      <c r="E33" s="146" t="e">
        <f t="shared" ref="E33:E51" si="9">C33/D33</f>
        <v>#DIV/0!</v>
      </c>
      <c r="F33" s="128">
        <v>0.1</v>
      </c>
      <c r="G33" s="147" t="e">
        <f t="shared" ref="G33:G50" si="10">(B33*E33)/(1+(1-F33)*B33*E33)</f>
        <v>#DIV/0!</v>
      </c>
      <c r="H33" s="147" t="e">
        <f t="shared" ref="H33:H51" si="11">1-G33</f>
        <v>#DIV/0!</v>
      </c>
      <c r="I33" s="50">
        <v>100000</v>
      </c>
      <c r="J33" s="148" t="e">
        <f t="shared" ref="J33:J51" si="12">G33*I33</f>
        <v>#DIV/0!</v>
      </c>
      <c r="K33" s="148" t="e">
        <f t="shared" ref="K33:K34" si="13">B33*(I34+(F33*J33))</f>
        <v>#DIV/0!</v>
      </c>
      <c r="L33" s="148" t="e">
        <f t="shared" ref="L33:L50" si="14">L34+K33</f>
        <v>#DIV/0!</v>
      </c>
      <c r="M33" s="134" t="e">
        <f t="shared" ref="M33:M51" si="15">L33/I33</f>
        <v>#DIV/0!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25" t="s">
        <v>321</v>
      </c>
      <c r="B34" s="50">
        <v>4</v>
      </c>
      <c r="C34" s="149"/>
      <c r="D34" s="149"/>
      <c r="E34" s="146" t="e">
        <f t="shared" si="9"/>
        <v>#DIV/0!</v>
      </c>
      <c r="F34" s="128">
        <v>0.4</v>
      </c>
      <c r="G34" s="147" t="e">
        <f t="shared" si="10"/>
        <v>#DIV/0!</v>
      </c>
      <c r="H34" s="147" t="e">
        <f t="shared" si="11"/>
        <v>#DIV/0!</v>
      </c>
      <c r="I34" s="148" t="e">
        <f t="shared" ref="I34:I51" si="16">I33*H33</f>
        <v>#DIV/0!</v>
      </c>
      <c r="J34" s="148" t="e">
        <f t="shared" si="12"/>
        <v>#DIV/0!</v>
      </c>
      <c r="K34" s="148" t="e">
        <f t="shared" si="13"/>
        <v>#DIV/0!</v>
      </c>
      <c r="L34" s="148" t="e">
        <f t="shared" si="14"/>
        <v>#DIV/0!</v>
      </c>
      <c r="M34" s="134" t="e">
        <f t="shared" si="15"/>
        <v>#DIV/0!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25" t="s">
        <v>323</v>
      </c>
      <c r="B35" s="50">
        <v>5</v>
      </c>
      <c r="C35" s="149"/>
      <c r="D35" s="149"/>
      <c r="E35" s="146" t="e">
        <f t="shared" si="9"/>
        <v>#DIV/0!</v>
      </c>
      <c r="F35" s="128">
        <v>0.5</v>
      </c>
      <c r="G35" s="147" t="e">
        <f t="shared" si="10"/>
        <v>#DIV/0!</v>
      </c>
      <c r="H35" s="147" t="e">
        <f t="shared" si="11"/>
        <v>#DIV/0!</v>
      </c>
      <c r="I35" s="148" t="e">
        <f t="shared" si="16"/>
        <v>#DIV/0!</v>
      </c>
      <c r="J35" s="148" t="e">
        <f t="shared" si="12"/>
        <v>#DIV/0!</v>
      </c>
      <c r="K35" s="148" t="e">
        <f t="shared" ref="K35:K50" si="17">((I35+I36)*5)/2</f>
        <v>#DIV/0!</v>
      </c>
      <c r="L35" s="148" t="e">
        <f t="shared" si="14"/>
        <v>#DIV/0!</v>
      </c>
      <c r="M35" s="134" t="e">
        <f t="shared" si="15"/>
        <v>#DIV/0!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25" t="s">
        <v>325</v>
      </c>
      <c r="B36" s="50">
        <v>5</v>
      </c>
      <c r="C36" s="149"/>
      <c r="D36" s="149"/>
      <c r="E36" s="146" t="e">
        <f t="shared" si="9"/>
        <v>#DIV/0!</v>
      </c>
      <c r="F36" s="128">
        <v>0.5</v>
      </c>
      <c r="G36" s="147" t="e">
        <f t="shared" si="10"/>
        <v>#DIV/0!</v>
      </c>
      <c r="H36" s="147" t="e">
        <f t="shared" si="11"/>
        <v>#DIV/0!</v>
      </c>
      <c r="I36" s="148" t="e">
        <f t="shared" si="16"/>
        <v>#DIV/0!</v>
      </c>
      <c r="J36" s="148" t="e">
        <f t="shared" si="12"/>
        <v>#DIV/0!</v>
      </c>
      <c r="K36" s="148" t="e">
        <f t="shared" si="17"/>
        <v>#DIV/0!</v>
      </c>
      <c r="L36" s="148" t="e">
        <f t="shared" si="14"/>
        <v>#DIV/0!</v>
      </c>
      <c r="M36" s="134" t="e">
        <f t="shared" si="15"/>
        <v>#DIV/0!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25" t="s">
        <v>318</v>
      </c>
      <c r="B37" s="50">
        <v>5</v>
      </c>
      <c r="C37" s="149"/>
      <c r="D37" s="149"/>
      <c r="E37" s="146" t="e">
        <f t="shared" si="9"/>
        <v>#DIV/0!</v>
      </c>
      <c r="F37" s="128">
        <v>0.5</v>
      </c>
      <c r="G37" s="147" t="e">
        <f t="shared" si="10"/>
        <v>#DIV/0!</v>
      </c>
      <c r="H37" s="147" t="e">
        <f t="shared" si="11"/>
        <v>#DIV/0!</v>
      </c>
      <c r="I37" s="148" t="e">
        <f t="shared" si="16"/>
        <v>#DIV/0!</v>
      </c>
      <c r="J37" s="148" t="e">
        <f t="shared" si="12"/>
        <v>#DIV/0!</v>
      </c>
      <c r="K37" s="148" t="e">
        <f t="shared" si="17"/>
        <v>#DIV/0!</v>
      </c>
      <c r="L37" s="148" t="e">
        <f t="shared" si="14"/>
        <v>#DIV/0!</v>
      </c>
      <c r="M37" s="134" t="e">
        <f t="shared" si="15"/>
        <v>#DIV/0!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25" t="s">
        <v>328</v>
      </c>
      <c r="B38" s="50">
        <v>5</v>
      </c>
      <c r="C38" s="149"/>
      <c r="D38" s="149"/>
      <c r="E38" s="146" t="e">
        <f t="shared" si="9"/>
        <v>#DIV/0!</v>
      </c>
      <c r="F38" s="128">
        <v>0.5</v>
      </c>
      <c r="G38" s="147" t="e">
        <f t="shared" si="10"/>
        <v>#DIV/0!</v>
      </c>
      <c r="H38" s="147" t="e">
        <f t="shared" si="11"/>
        <v>#DIV/0!</v>
      </c>
      <c r="I38" s="148" t="e">
        <f t="shared" si="16"/>
        <v>#DIV/0!</v>
      </c>
      <c r="J38" s="148" t="e">
        <f t="shared" si="12"/>
        <v>#DIV/0!</v>
      </c>
      <c r="K38" s="148" t="e">
        <f t="shared" si="17"/>
        <v>#DIV/0!</v>
      </c>
      <c r="L38" s="148" t="e">
        <f t="shared" si="14"/>
        <v>#DIV/0!</v>
      </c>
      <c r="M38" s="134" t="e">
        <f t="shared" si="15"/>
        <v>#DIV/0!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25" t="s">
        <v>322</v>
      </c>
      <c r="B39" s="50">
        <v>5</v>
      </c>
      <c r="C39" s="149"/>
      <c r="D39" s="149"/>
      <c r="E39" s="146" t="e">
        <f t="shared" si="9"/>
        <v>#DIV/0!</v>
      </c>
      <c r="F39" s="128">
        <v>0.5</v>
      </c>
      <c r="G39" s="147" t="e">
        <f t="shared" si="10"/>
        <v>#DIV/0!</v>
      </c>
      <c r="H39" s="147" t="e">
        <f t="shared" si="11"/>
        <v>#DIV/0!</v>
      </c>
      <c r="I39" s="148" t="e">
        <f t="shared" si="16"/>
        <v>#DIV/0!</v>
      </c>
      <c r="J39" s="148" t="e">
        <f t="shared" si="12"/>
        <v>#DIV/0!</v>
      </c>
      <c r="K39" s="148" t="e">
        <f t="shared" si="17"/>
        <v>#DIV/0!</v>
      </c>
      <c r="L39" s="148" t="e">
        <f t="shared" si="14"/>
        <v>#DIV/0!</v>
      </c>
      <c r="M39" s="134" t="e">
        <f t="shared" si="15"/>
        <v>#DIV/0!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25" t="s">
        <v>324</v>
      </c>
      <c r="B40" s="50">
        <v>5</v>
      </c>
      <c r="C40" s="149"/>
      <c r="D40" s="149"/>
      <c r="E40" s="146" t="e">
        <f t="shared" si="9"/>
        <v>#DIV/0!</v>
      </c>
      <c r="F40" s="128">
        <v>0.5</v>
      </c>
      <c r="G40" s="147" t="e">
        <f t="shared" si="10"/>
        <v>#DIV/0!</v>
      </c>
      <c r="H40" s="147" t="e">
        <f t="shared" si="11"/>
        <v>#DIV/0!</v>
      </c>
      <c r="I40" s="148" t="e">
        <f t="shared" si="16"/>
        <v>#DIV/0!</v>
      </c>
      <c r="J40" s="148" t="e">
        <f t="shared" si="12"/>
        <v>#DIV/0!</v>
      </c>
      <c r="K40" s="148" t="e">
        <f t="shared" si="17"/>
        <v>#DIV/0!</v>
      </c>
      <c r="L40" s="148" t="e">
        <f t="shared" si="14"/>
        <v>#DIV/0!</v>
      </c>
      <c r="M40" s="134" t="e">
        <f t="shared" si="15"/>
        <v>#DIV/0!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25" t="s">
        <v>326</v>
      </c>
      <c r="B41" s="50">
        <v>5</v>
      </c>
      <c r="C41" s="149"/>
      <c r="D41" s="149"/>
      <c r="E41" s="146" t="e">
        <f t="shared" si="9"/>
        <v>#DIV/0!</v>
      </c>
      <c r="F41" s="128">
        <v>0.5</v>
      </c>
      <c r="G41" s="147" t="e">
        <f t="shared" si="10"/>
        <v>#DIV/0!</v>
      </c>
      <c r="H41" s="147" t="e">
        <f t="shared" si="11"/>
        <v>#DIV/0!</v>
      </c>
      <c r="I41" s="148" t="e">
        <f t="shared" si="16"/>
        <v>#DIV/0!</v>
      </c>
      <c r="J41" s="148" t="e">
        <f t="shared" si="12"/>
        <v>#DIV/0!</v>
      </c>
      <c r="K41" s="148" t="e">
        <f t="shared" si="17"/>
        <v>#DIV/0!</v>
      </c>
      <c r="L41" s="148" t="e">
        <f t="shared" si="14"/>
        <v>#DIV/0!</v>
      </c>
      <c r="M41" s="134" t="e">
        <f t="shared" si="15"/>
        <v>#DIV/0!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25" t="s">
        <v>327</v>
      </c>
      <c r="B42" s="50">
        <v>5</v>
      </c>
      <c r="C42" s="149"/>
      <c r="D42" s="149"/>
      <c r="E42" s="146" t="e">
        <f t="shared" si="9"/>
        <v>#DIV/0!</v>
      </c>
      <c r="F42" s="128">
        <v>0.5</v>
      </c>
      <c r="G42" s="147" t="e">
        <f t="shared" si="10"/>
        <v>#DIV/0!</v>
      </c>
      <c r="H42" s="147" t="e">
        <f t="shared" si="11"/>
        <v>#DIV/0!</v>
      </c>
      <c r="I42" s="148" t="e">
        <f t="shared" si="16"/>
        <v>#DIV/0!</v>
      </c>
      <c r="J42" s="148" t="e">
        <f t="shared" si="12"/>
        <v>#DIV/0!</v>
      </c>
      <c r="K42" s="148" t="e">
        <f t="shared" si="17"/>
        <v>#DIV/0!</v>
      </c>
      <c r="L42" s="148" t="e">
        <f t="shared" si="14"/>
        <v>#DIV/0!</v>
      </c>
      <c r="M42" s="134" t="e">
        <f t="shared" si="15"/>
        <v>#DIV/0!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25" t="s">
        <v>329</v>
      </c>
      <c r="B43" s="50">
        <v>5</v>
      </c>
      <c r="C43" s="149"/>
      <c r="D43" s="149"/>
      <c r="E43" s="146" t="e">
        <f t="shared" si="9"/>
        <v>#DIV/0!</v>
      </c>
      <c r="F43" s="128">
        <v>0.5</v>
      </c>
      <c r="G43" s="147" t="e">
        <f t="shared" si="10"/>
        <v>#DIV/0!</v>
      </c>
      <c r="H43" s="147" t="e">
        <f t="shared" si="11"/>
        <v>#DIV/0!</v>
      </c>
      <c r="I43" s="148" t="e">
        <f t="shared" si="16"/>
        <v>#DIV/0!</v>
      </c>
      <c r="J43" s="148" t="e">
        <f t="shared" si="12"/>
        <v>#DIV/0!</v>
      </c>
      <c r="K43" s="148" t="e">
        <f t="shared" si="17"/>
        <v>#DIV/0!</v>
      </c>
      <c r="L43" s="148" t="e">
        <f t="shared" si="14"/>
        <v>#DIV/0!</v>
      </c>
      <c r="M43" s="134" t="e">
        <f t="shared" si="15"/>
        <v>#DIV/0!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25" t="s">
        <v>333</v>
      </c>
      <c r="B44" s="50">
        <v>5</v>
      </c>
      <c r="C44" s="149"/>
      <c r="D44" s="149"/>
      <c r="E44" s="146" t="e">
        <f t="shared" si="9"/>
        <v>#DIV/0!</v>
      </c>
      <c r="F44" s="128">
        <v>0.5</v>
      </c>
      <c r="G44" s="147" t="e">
        <f t="shared" si="10"/>
        <v>#DIV/0!</v>
      </c>
      <c r="H44" s="147" t="e">
        <f t="shared" si="11"/>
        <v>#DIV/0!</v>
      </c>
      <c r="I44" s="148" t="e">
        <f t="shared" si="16"/>
        <v>#DIV/0!</v>
      </c>
      <c r="J44" s="148" t="e">
        <f t="shared" si="12"/>
        <v>#DIV/0!</v>
      </c>
      <c r="K44" s="148" t="e">
        <f t="shared" si="17"/>
        <v>#DIV/0!</v>
      </c>
      <c r="L44" s="148" t="e">
        <f t="shared" si="14"/>
        <v>#DIV/0!</v>
      </c>
      <c r="M44" s="134" t="e">
        <f t="shared" si="15"/>
        <v>#DIV/0!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25" t="s">
        <v>334</v>
      </c>
      <c r="B45" s="50">
        <v>5</v>
      </c>
      <c r="C45" s="149"/>
      <c r="D45" s="149"/>
      <c r="E45" s="146" t="e">
        <f t="shared" si="9"/>
        <v>#DIV/0!</v>
      </c>
      <c r="F45" s="128">
        <v>0.5</v>
      </c>
      <c r="G45" s="147" t="e">
        <f t="shared" si="10"/>
        <v>#DIV/0!</v>
      </c>
      <c r="H45" s="147" t="e">
        <f t="shared" si="11"/>
        <v>#DIV/0!</v>
      </c>
      <c r="I45" s="148" t="e">
        <f t="shared" si="16"/>
        <v>#DIV/0!</v>
      </c>
      <c r="J45" s="148" t="e">
        <f t="shared" si="12"/>
        <v>#DIV/0!</v>
      </c>
      <c r="K45" s="148" t="e">
        <f t="shared" si="17"/>
        <v>#DIV/0!</v>
      </c>
      <c r="L45" s="148" t="e">
        <f t="shared" si="14"/>
        <v>#DIV/0!</v>
      </c>
      <c r="M45" s="134" t="e">
        <f t="shared" si="15"/>
        <v>#DIV/0!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25" t="s">
        <v>335</v>
      </c>
      <c r="B46" s="50">
        <v>5</v>
      </c>
      <c r="C46" s="149"/>
      <c r="D46" s="149"/>
      <c r="E46" s="146" t="e">
        <f t="shared" si="9"/>
        <v>#DIV/0!</v>
      </c>
      <c r="F46" s="128">
        <v>0.5</v>
      </c>
      <c r="G46" s="147" t="e">
        <f t="shared" si="10"/>
        <v>#DIV/0!</v>
      </c>
      <c r="H46" s="147" t="e">
        <f t="shared" si="11"/>
        <v>#DIV/0!</v>
      </c>
      <c r="I46" s="148" t="e">
        <f t="shared" si="16"/>
        <v>#DIV/0!</v>
      </c>
      <c r="J46" s="148" t="e">
        <f t="shared" si="12"/>
        <v>#DIV/0!</v>
      </c>
      <c r="K46" s="148" t="e">
        <f t="shared" si="17"/>
        <v>#DIV/0!</v>
      </c>
      <c r="L46" s="150" t="e">
        <f t="shared" si="14"/>
        <v>#DIV/0!</v>
      </c>
      <c r="M46" s="134" t="e">
        <f t="shared" si="15"/>
        <v>#DIV/0!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25" t="s">
        <v>336</v>
      </c>
      <c r="B47" s="50">
        <v>5</v>
      </c>
      <c r="C47" s="149"/>
      <c r="D47" s="149"/>
      <c r="E47" s="146" t="e">
        <f t="shared" si="9"/>
        <v>#DIV/0!</v>
      </c>
      <c r="F47" s="128">
        <v>0.5</v>
      </c>
      <c r="G47" s="147" t="e">
        <f t="shared" si="10"/>
        <v>#DIV/0!</v>
      </c>
      <c r="H47" s="147" t="e">
        <f t="shared" si="11"/>
        <v>#DIV/0!</v>
      </c>
      <c r="I47" s="148" t="e">
        <f t="shared" si="16"/>
        <v>#DIV/0!</v>
      </c>
      <c r="J47" s="148" t="e">
        <f t="shared" si="12"/>
        <v>#DIV/0!</v>
      </c>
      <c r="K47" s="148" t="e">
        <f t="shared" si="17"/>
        <v>#DIV/0!</v>
      </c>
      <c r="L47" s="150" t="e">
        <f t="shared" si="14"/>
        <v>#DIV/0!</v>
      </c>
      <c r="M47" s="134" t="e">
        <f t="shared" si="15"/>
        <v>#DIV/0!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25" t="s">
        <v>337</v>
      </c>
      <c r="B48" s="50">
        <v>5</v>
      </c>
      <c r="C48" s="149"/>
      <c r="D48" s="149"/>
      <c r="E48" s="146" t="e">
        <f t="shared" si="9"/>
        <v>#DIV/0!</v>
      </c>
      <c r="F48" s="128">
        <v>0.5</v>
      </c>
      <c r="G48" s="147" t="e">
        <f t="shared" si="10"/>
        <v>#DIV/0!</v>
      </c>
      <c r="H48" s="147" t="e">
        <f t="shared" si="11"/>
        <v>#DIV/0!</v>
      </c>
      <c r="I48" s="148" t="e">
        <f t="shared" si="16"/>
        <v>#DIV/0!</v>
      </c>
      <c r="J48" s="148" t="e">
        <f t="shared" si="12"/>
        <v>#DIV/0!</v>
      </c>
      <c r="K48" s="148" t="e">
        <f t="shared" si="17"/>
        <v>#DIV/0!</v>
      </c>
      <c r="L48" s="150" t="e">
        <f t="shared" si="14"/>
        <v>#DIV/0!</v>
      </c>
      <c r="M48" s="134" t="e">
        <f t="shared" si="15"/>
        <v>#DIV/0!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25" t="s">
        <v>377</v>
      </c>
      <c r="B49" s="50">
        <v>5</v>
      </c>
      <c r="C49" s="149"/>
      <c r="D49" s="149"/>
      <c r="E49" s="146" t="e">
        <f t="shared" si="9"/>
        <v>#DIV/0!</v>
      </c>
      <c r="F49" s="128">
        <v>0.5</v>
      </c>
      <c r="G49" s="147" t="e">
        <f t="shared" si="10"/>
        <v>#DIV/0!</v>
      </c>
      <c r="H49" s="147" t="e">
        <f t="shared" si="11"/>
        <v>#DIV/0!</v>
      </c>
      <c r="I49" s="148" t="e">
        <f t="shared" si="16"/>
        <v>#DIV/0!</v>
      </c>
      <c r="J49" s="148" t="e">
        <f t="shared" si="12"/>
        <v>#DIV/0!</v>
      </c>
      <c r="K49" s="148" t="e">
        <f t="shared" si="17"/>
        <v>#DIV/0!</v>
      </c>
      <c r="L49" s="150" t="e">
        <f t="shared" si="14"/>
        <v>#DIV/0!</v>
      </c>
      <c r="M49" s="134" t="e">
        <f t="shared" si="15"/>
        <v>#DIV/0!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25" t="s">
        <v>435</v>
      </c>
      <c r="B50" s="50">
        <v>5</v>
      </c>
      <c r="C50" s="149"/>
      <c r="D50" s="149"/>
      <c r="E50" s="146" t="e">
        <f t="shared" si="9"/>
        <v>#DIV/0!</v>
      </c>
      <c r="F50" s="128">
        <v>0.5</v>
      </c>
      <c r="G50" s="147" t="e">
        <f t="shared" si="10"/>
        <v>#DIV/0!</v>
      </c>
      <c r="H50" s="147" t="e">
        <f t="shared" si="11"/>
        <v>#DIV/0!</v>
      </c>
      <c r="I50" s="148" t="e">
        <f t="shared" si="16"/>
        <v>#DIV/0!</v>
      </c>
      <c r="J50" s="148" t="e">
        <f t="shared" si="12"/>
        <v>#DIV/0!</v>
      </c>
      <c r="K50" s="148" t="e">
        <f t="shared" si="17"/>
        <v>#DIV/0!</v>
      </c>
      <c r="L50" s="150" t="e">
        <f t="shared" si="14"/>
        <v>#DIV/0!</v>
      </c>
      <c r="M50" s="134" t="e">
        <f t="shared" si="15"/>
        <v>#DIV/0!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36" t="s">
        <v>436</v>
      </c>
      <c r="B51" s="56"/>
      <c r="C51" s="151"/>
      <c r="D51" s="151"/>
      <c r="E51" s="152" t="e">
        <f t="shared" si="9"/>
        <v>#DIV/0!</v>
      </c>
      <c r="F51" s="139">
        <v>0.5</v>
      </c>
      <c r="G51" s="153">
        <v>1</v>
      </c>
      <c r="H51" s="152">
        <f t="shared" si="11"/>
        <v>0</v>
      </c>
      <c r="I51" s="153" t="e">
        <f t="shared" si="16"/>
        <v>#DIV/0!</v>
      </c>
      <c r="J51" s="153" t="e">
        <f t="shared" si="12"/>
        <v>#DIV/0!</v>
      </c>
      <c r="K51" s="153" t="e">
        <f>I51/E51</f>
        <v>#DIV/0!</v>
      </c>
      <c r="L51" s="154" t="e">
        <f>K51</f>
        <v>#DIV/0!</v>
      </c>
      <c r="M51" s="142" t="e">
        <f t="shared" si="15"/>
        <v>#DIV/0!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58"/>
      <c r="B53" s="58" t="s">
        <v>413</v>
      </c>
      <c r="C53" s="175" t="s">
        <v>292</v>
      </c>
      <c r="D53" s="117" t="s">
        <v>243</v>
      </c>
      <c r="E53" s="58" t="s">
        <v>414</v>
      </c>
      <c r="F53" s="58" t="s">
        <v>415</v>
      </c>
      <c r="G53" s="58" t="s">
        <v>416</v>
      </c>
      <c r="H53" s="58" t="s">
        <v>416</v>
      </c>
      <c r="I53" s="58" t="s">
        <v>417</v>
      </c>
      <c r="J53" s="176" t="s">
        <v>292</v>
      </c>
      <c r="K53" s="58" t="s">
        <v>419</v>
      </c>
      <c r="L53" s="58" t="s">
        <v>437</v>
      </c>
      <c r="M53" s="58" t="s">
        <v>421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47" t="s">
        <v>154</v>
      </c>
      <c r="B54" s="118" t="s">
        <v>422</v>
      </c>
      <c r="C54" s="119" t="s">
        <v>317</v>
      </c>
      <c r="D54" s="119" t="s">
        <v>423</v>
      </c>
      <c r="E54" s="47" t="s">
        <v>424</v>
      </c>
      <c r="F54" s="118" t="s">
        <v>425</v>
      </c>
      <c r="G54" s="47" t="s">
        <v>426</v>
      </c>
      <c r="H54" s="47" t="s">
        <v>427</v>
      </c>
      <c r="I54" s="47" t="s">
        <v>428</v>
      </c>
      <c r="J54" s="47" t="s">
        <v>429</v>
      </c>
      <c r="K54" s="47" t="s">
        <v>429</v>
      </c>
      <c r="L54" s="47" t="s">
        <v>430</v>
      </c>
      <c r="M54" s="47" t="s">
        <v>431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44" t="s">
        <v>137</v>
      </c>
      <c r="B55" s="120" t="s">
        <v>117</v>
      </c>
      <c r="C55" s="121" t="s">
        <v>533</v>
      </c>
      <c r="D55" s="121" t="s">
        <v>534</v>
      </c>
      <c r="E55" s="122" t="s">
        <v>535</v>
      </c>
      <c r="F55" s="120" t="s">
        <v>536</v>
      </c>
      <c r="G55" s="122" t="s">
        <v>537</v>
      </c>
      <c r="H55" s="122" t="s">
        <v>538</v>
      </c>
      <c r="I55" s="123" t="s">
        <v>539</v>
      </c>
      <c r="J55" s="124" t="s">
        <v>540</v>
      </c>
      <c r="K55" s="122" t="s">
        <v>541</v>
      </c>
      <c r="L55" s="120" t="s">
        <v>542</v>
      </c>
      <c r="M55" s="120" t="s">
        <v>543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25" t="s">
        <v>432</v>
      </c>
      <c r="B56" s="50">
        <v>1</v>
      </c>
      <c r="C56" s="145"/>
      <c r="D56" s="145"/>
      <c r="E56" s="146" t="e">
        <f t="shared" ref="E56:E74" si="18">C56/D56</f>
        <v>#DIV/0!</v>
      </c>
      <c r="F56" s="128">
        <v>0.1</v>
      </c>
      <c r="G56" s="147" t="e">
        <f t="shared" ref="G56:G73" si="19">(B56*E56)/(1+(1-F56)*B56*E56)</f>
        <v>#DIV/0!</v>
      </c>
      <c r="H56" s="147" t="e">
        <f t="shared" ref="H56:H74" si="20">1-G56</f>
        <v>#DIV/0!</v>
      </c>
      <c r="I56" s="50">
        <v>100000</v>
      </c>
      <c r="J56" s="148" t="e">
        <f t="shared" ref="J56:J74" si="21">G56*I56</f>
        <v>#DIV/0!</v>
      </c>
      <c r="K56" s="148" t="e">
        <f>B56*(I57+(F56*J56))</f>
        <v>#DIV/0!</v>
      </c>
      <c r="L56" s="148" t="e">
        <f t="shared" ref="L56:L73" si="22">L57+K56</f>
        <v>#DIV/0!</v>
      </c>
      <c r="M56" s="134" t="e">
        <f t="shared" ref="M56:M74" si="23">L56/I56</f>
        <v>#DIV/0!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25" t="s">
        <v>321</v>
      </c>
      <c r="B57" s="50">
        <v>4</v>
      </c>
      <c r="C57" s="149"/>
      <c r="D57" s="149"/>
      <c r="E57" s="146" t="e">
        <f t="shared" si="18"/>
        <v>#DIV/0!</v>
      </c>
      <c r="F57" s="128">
        <v>0.4</v>
      </c>
      <c r="G57" s="147" t="e">
        <f t="shared" si="19"/>
        <v>#DIV/0!</v>
      </c>
      <c r="H57" s="147" t="e">
        <f t="shared" si="20"/>
        <v>#DIV/0!</v>
      </c>
      <c r="I57" s="148" t="e">
        <f t="shared" ref="I57:I74" si="24">I56*H56</f>
        <v>#DIV/0!</v>
      </c>
      <c r="J57" s="148" t="e">
        <f t="shared" si="21"/>
        <v>#DIV/0!</v>
      </c>
      <c r="K57" s="148" t="e">
        <f>B57*(I58+(F57*J57))</f>
        <v>#DIV/0!</v>
      </c>
      <c r="L57" s="148" t="e">
        <f t="shared" si="22"/>
        <v>#DIV/0!</v>
      </c>
      <c r="M57" s="134" t="e">
        <f t="shared" si="23"/>
        <v>#DIV/0!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25" t="s">
        <v>323</v>
      </c>
      <c r="B58" s="50">
        <v>5</v>
      </c>
      <c r="C58" s="149"/>
      <c r="D58" s="149"/>
      <c r="E58" s="146" t="e">
        <f t="shared" si="18"/>
        <v>#DIV/0!</v>
      </c>
      <c r="F58" s="128">
        <v>0.5</v>
      </c>
      <c r="G58" s="147" t="e">
        <f t="shared" si="19"/>
        <v>#DIV/0!</v>
      </c>
      <c r="H58" s="147" t="e">
        <f t="shared" si="20"/>
        <v>#DIV/0!</v>
      </c>
      <c r="I58" s="148" t="e">
        <f t="shared" si="24"/>
        <v>#DIV/0!</v>
      </c>
      <c r="J58" s="148" t="e">
        <f t="shared" si="21"/>
        <v>#DIV/0!</v>
      </c>
      <c r="K58" s="148" t="e">
        <f t="shared" ref="K58:K73" si="25">((I58+I59)*5)/2</f>
        <v>#DIV/0!</v>
      </c>
      <c r="L58" s="148" t="e">
        <f t="shared" si="22"/>
        <v>#DIV/0!</v>
      </c>
      <c r="M58" s="134" t="e">
        <f t="shared" si="23"/>
        <v>#DIV/0!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25" t="s">
        <v>325</v>
      </c>
      <c r="B59" s="50">
        <v>5</v>
      </c>
      <c r="C59" s="149"/>
      <c r="D59" s="149"/>
      <c r="E59" s="146" t="e">
        <f t="shared" si="18"/>
        <v>#DIV/0!</v>
      </c>
      <c r="F59" s="128">
        <v>0.5</v>
      </c>
      <c r="G59" s="147" t="e">
        <f t="shared" si="19"/>
        <v>#DIV/0!</v>
      </c>
      <c r="H59" s="147" t="e">
        <f t="shared" si="20"/>
        <v>#DIV/0!</v>
      </c>
      <c r="I59" s="148" t="e">
        <f t="shared" si="24"/>
        <v>#DIV/0!</v>
      </c>
      <c r="J59" s="148" t="e">
        <f t="shared" si="21"/>
        <v>#DIV/0!</v>
      </c>
      <c r="K59" s="148" t="e">
        <f t="shared" si="25"/>
        <v>#DIV/0!</v>
      </c>
      <c r="L59" s="148" t="e">
        <f t="shared" si="22"/>
        <v>#DIV/0!</v>
      </c>
      <c r="M59" s="134" t="e">
        <f t="shared" si="23"/>
        <v>#DIV/0!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25" t="s">
        <v>318</v>
      </c>
      <c r="B60" s="50">
        <v>5</v>
      </c>
      <c r="C60" s="149"/>
      <c r="D60" s="149"/>
      <c r="E60" s="146" t="e">
        <f t="shared" si="18"/>
        <v>#DIV/0!</v>
      </c>
      <c r="F60" s="128">
        <v>0.5</v>
      </c>
      <c r="G60" s="147" t="e">
        <f t="shared" si="19"/>
        <v>#DIV/0!</v>
      </c>
      <c r="H60" s="147" t="e">
        <f t="shared" si="20"/>
        <v>#DIV/0!</v>
      </c>
      <c r="I60" s="148" t="e">
        <f t="shared" si="24"/>
        <v>#DIV/0!</v>
      </c>
      <c r="J60" s="148" t="e">
        <f t="shared" si="21"/>
        <v>#DIV/0!</v>
      </c>
      <c r="K60" s="148" t="e">
        <f t="shared" si="25"/>
        <v>#DIV/0!</v>
      </c>
      <c r="L60" s="148" t="e">
        <f t="shared" si="22"/>
        <v>#DIV/0!</v>
      </c>
      <c r="M60" s="134" t="e">
        <f t="shared" si="23"/>
        <v>#DIV/0!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25" t="s">
        <v>328</v>
      </c>
      <c r="B61" s="50">
        <v>5</v>
      </c>
      <c r="C61" s="149"/>
      <c r="D61" s="149"/>
      <c r="E61" s="146" t="e">
        <f t="shared" si="18"/>
        <v>#DIV/0!</v>
      </c>
      <c r="F61" s="128">
        <v>0.5</v>
      </c>
      <c r="G61" s="147" t="e">
        <f t="shared" si="19"/>
        <v>#DIV/0!</v>
      </c>
      <c r="H61" s="147" t="e">
        <f t="shared" si="20"/>
        <v>#DIV/0!</v>
      </c>
      <c r="I61" s="148" t="e">
        <f t="shared" si="24"/>
        <v>#DIV/0!</v>
      </c>
      <c r="J61" s="148" t="e">
        <f t="shared" si="21"/>
        <v>#DIV/0!</v>
      </c>
      <c r="K61" s="148" t="e">
        <f t="shared" si="25"/>
        <v>#DIV/0!</v>
      </c>
      <c r="L61" s="148" t="e">
        <f t="shared" si="22"/>
        <v>#DIV/0!</v>
      </c>
      <c r="M61" s="134" t="e">
        <f t="shared" si="23"/>
        <v>#DIV/0!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25" t="s">
        <v>322</v>
      </c>
      <c r="B62" s="50">
        <v>5</v>
      </c>
      <c r="C62" s="149"/>
      <c r="D62" s="149"/>
      <c r="E62" s="146" t="e">
        <f t="shared" si="18"/>
        <v>#DIV/0!</v>
      </c>
      <c r="F62" s="128">
        <v>0.5</v>
      </c>
      <c r="G62" s="147" t="e">
        <f t="shared" si="19"/>
        <v>#DIV/0!</v>
      </c>
      <c r="H62" s="147" t="e">
        <f t="shared" si="20"/>
        <v>#DIV/0!</v>
      </c>
      <c r="I62" s="148" t="e">
        <f t="shared" si="24"/>
        <v>#DIV/0!</v>
      </c>
      <c r="J62" s="148" t="e">
        <f t="shared" si="21"/>
        <v>#DIV/0!</v>
      </c>
      <c r="K62" s="148" t="e">
        <f t="shared" si="25"/>
        <v>#DIV/0!</v>
      </c>
      <c r="L62" s="148" t="e">
        <f t="shared" si="22"/>
        <v>#DIV/0!</v>
      </c>
      <c r="M62" s="134" t="e">
        <f t="shared" si="23"/>
        <v>#DIV/0!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25" t="s">
        <v>324</v>
      </c>
      <c r="B63" s="50">
        <v>5</v>
      </c>
      <c r="C63" s="149"/>
      <c r="D63" s="149"/>
      <c r="E63" s="146" t="e">
        <f t="shared" si="18"/>
        <v>#DIV/0!</v>
      </c>
      <c r="F63" s="128">
        <v>0.5</v>
      </c>
      <c r="G63" s="147" t="e">
        <f t="shared" si="19"/>
        <v>#DIV/0!</v>
      </c>
      <c r="H63" s="147" t="e">
        <f t="shared" si="20"/>
        <v>#DIV/0!</v>
      </c>
      <c r="I63" s="148" t="e">
        <f t="shared" si="24"/>
        <v>#DIV/0!</v>
      </c>
      <c r="J63" s="148" t="e">
        <f t="shared" si="21"/>
        <v>#DIV/0!</v>
      </c>
      <c r="K63" s="148" t="e">
        <f t="shared" si="25"/>
        <v>#DIV/0!</v>
      </c>
      <c r="L63" s="148" t="e">
        <f t="shared" si="22"/>
        <v>#DIV/0!</v>
      </c>
      <c r="M63" s="134" t="e">
        <f t="shared" si="23"/>
        <v>#DIV/0!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25" t="s">
        <v>326</v>
      </c>
      <c r="B64" s="50">
        <v>5</v>
      </c>
      <c r="C64" s="149"/>
      <c r="D64" s="149"/>
      <c r="E64" s="146" t="e">
        <f t="shared" si="18"/>
        <v>#DIV/0!</v>
      </c>
      <c r="F64" s="128">
        <v>0.5</v>
      </c>
      <c r="G64" s="147" t="e">
        <f t="shared" si="19"/>
        <v>#DIV/0!</v>
      </c>
      <c r="H64" s="147" t="e">
        <f t="shared" si="20"/>
        <v>#DIV/0!</v>
      </c>
      <c r="I64" s="148" t="e">
        <f t="shared" si="24"/>
        <v>#DIV/0!</v>
      </c>
      <c r="J64" s="148" t="e">
        <f t="shared" si="21"/>
        <v>#DIV/0!</v>
      </c>
      <c r="K64" s="148" t="e">
        <f t="shared" si="25"/>
        <v>#DIV/0!</v>
      </c>
      <c r="L64" s="148" t="e">
        <f t="shared" si="22"/>
        <v>#DIV/0!</v>
      </c>
      <c r="M64" s="134" t="e">
        <f t="shared" si="23"/>
        <v>#DIV/0!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25" t="s">
        <v>327</v>
      </c>
      <c r="B65" s="50">
        <v>5</v>
      </c>
      <c r="C65" s="149"/>
      <c r="D65" s="149"/>
      <c r="E65" s="146" t="e">
        <f t="shared" si="18"/>
        <v>#DIV/0!</v>
      </c>
      <c r="F65" s="128">
        <v>0.5</v>
      </c>
      <c r="G65" s="147" t="e">
        <f t="shared" si="19"/>
        <v>#DIV/0!</v>
      </c>
      <c r="H65" s="147" t="e">
        <f t="shared" si="20"/>
        <v>#DIV/0!</v>
      </c>
      <c r="I65" s="148" t="e">
        <f t="shared" si="24"/>
        <v>#DIV/0!</v>
      </c>
      <c r="J65" s="148" t="e">
        <f t="shared" si="21"/>
        <v>#DIV/0!</v>
      </c>
      <c r="K65" s="148" t="e">
        <f t="shared" si="25"/>
        <v>#DIV/0!</v>
      </c>
      <c r="L65" s="148" t="e">
        <f t="shared" si="22"/>
        <v>#DIV/0!</v>
      </c>
      <c r="M65" s="134" t="e">
        <f t="shared" si="23"/>
        <v>#DIV/0!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25" t="s">
        <v>329</v>
      </c>
      <c r="B66" s="50">
        <v>5</v>
      </c>
      <c r="C66" s="149"/>
      <c r="D66" s="149"/>
      <c r="E66" s="146" t="e">
        <f t="shared" si="18"/>
        <v>#DIV/0!</v>
      </c>
      <c r="F66" s="128">
        <v>0.5</v>
      </c>
      <c r="G66" s="147" t="e">
        <f t="shared" si="19"/>
        <v>#DIV/0!</v>
      </c>
      <c r="H66" s="147" t="e">
        <f t="shared" si="20"/>
        <v>#DIV/0!</v>
      </c>
      <c r="I66" s="148" t="e">
        <f t="shared" si="24"/>
        <v>#DIV/0!</v>
      </c>
      <c r="J66" s="148" t="e">
        <f t="shared" si="21"/>
        <v>#DIV/0!</v>
      </c>
      <c r="K66" s="148" t="e">
        <f t="shared" si="25"/>
        <v>#DIV/0!</v>
      </c>
      <c r="L66" s="148" t="e">
        <f t="shared" si="22"/>
        <v>#DIV/0!</v>
      </c>
      <c r="M66" s="134" t="e">
        <f t="shared" si="23"/>
        <v>#DIV/0!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25" t="s">
        <v>333</v>
      </c>
      <c r="B67" s="50">
        <v>5</v>
      </c>
      <c r="C67" s="149"/>
      <c r="D67" s="149"/>
      <c r="E67" s="146" t="e">
        <f t="shared" si="18"/>
        <v>#DIV/0!</v>
      </c>
      <c r="F67" s="128">
        <v>0.5</v>
      </c>
      <c r="G67" s="147" t="e">
        <f t="shared" si="19"/>
        <v>#DIV/0!</v>
      </c>
      <c r="H67" s="147" t="e">
        <f t="shared" si="20"/>
        <v>#DIV/0!</v>
      </c>
      <c r="I67" s="148" t="e">
        <f t="shared" si="24"/>
        <v>#DIV/0!</v>
      </c>
      <c r="J67" s="148" t="e">
        <f t="shared" si="21"/>
        <v>#DIV/0!</v>
      </c>
      <c r="K67" s="148" t="e">
        <f t="shared" si="25"/>
        <v>#DIV/0!</v>
      </c>
      <c r="L67" s="148" t="e">
        <f t="shared" si="22"/>
        <v>#DIV/0!</v>
      </c>
      <c r="M67" s="134" t="e">
        <f t="shared" si="23"/>
        <v>#DIV/0!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25" t="s">
        <v>334</v>
      </c>
      <c r="B68" s="50">
        <v>5</v>
      </c>
      <c r="C68" s="149"/>
      <c r="D68" s="149"/>
      <c r="E68" s="146" t="e">
        <f t="shared" si="18"/>
        <v>#DIV/0!</v>
      </c>
      <c r="F68" s="128">
        <v>0.5</v>
      </c>
      <c r="G68" s="147" t="e">
        <f t="shared" si="19"/>
        <v>#DIV/0!</v>
      </c>
      <c r="H68" s="147" t="e">
        <f t="shared" si="20"/>
        <v>#DIV/0!</v>
      </c>
      <c r="I68" s="148" t="e">
        <f t="shared" si="24"/>
        <v>#DIV/0!</v>
      </c>
      <c r="J68" s="148" t="e">
        <f t="shared" si="21"/>
        <v>#DIV/0!</v>
      </c>
      <c r="K68" s="148" t="e">
        <f t="shared" si="25"/>
        <v>#DIV/0!</v>
      </c>
      <c r="L68" s="148" t="e">
        <f t="shared" si="22"/>
        <v>#DIV/0!</v>
      </c>
      <c r="M68" s="134" t="e">
        <f t="shared" si="23"/>
        <v>#DIV/0!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25" t="s">
        <v>335</v>
      </c>
      <c r="B69" s="50">
        <v>5</v>
      </c>
      <c r="C69" s="149"/>
      <c r="D69" s="149"/>
      <c r="E69" s="146" t="e">
        <f t="shared" si="18"/>
        <v>#DIV/0!</v>
      </c>
      <c r="F69" s="128">
        <v>0.5</v>
      </c>
      <c r="G69" s="147" t="e">
        <f t="shared" si="19"/>
        <v>#DIV/0!</v>
      </c>
      <c r="H69" s="147" t="e">
        <f t="shared" si="20"/>
        <v>#DIV/0!</v>
      </c>
      <c r="I69" s="148" t="e">
        <f t="shared" si="24"/>
        <v>#DIV/0!</v>
      </c>
      <c r="J69" s="148" t="e">
        <f t="shared" si="21"/>
        <v>#DIV/0!</v>
      </c>
      <c r="K69" s="148" t="e">
        <f t="shared" si="25"/>
        <v>#DIV/0!</v>
      </c>
      <c r="L69" s="150" t="e">
        <f t="shared" si="22"/>
        <v>#DIV/0!</v>
      </c>
      <c r="M69" s="134" t="e">
        <f t="shared" si="23"/>
        <v>#DIV/0!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25" t="s">
        <v>336</v>
      </c>
      <c r="B70" s="50">
        <v>5</v>
      </c>
      <c r="C70" s="149"/>
      <c r="D70" s="149"/>
      <c r="E70" s="146" t="e">
        <f t="shared" si="18"/>
        <v>#DIV/0!</v>
      </c>
      <c r="F70" s="128">
        <v>0.5</v>
      </c>
      <c r="G70" s="147" t="e">
        <f t="shared" si="19"/>
        <v>#DIV/0!</v>
      </c>
      <c r="H70" s="147" t="e">
        <f t="shared" si="20"/>
        <v>#DIV/0!</v>
      </c>
      <c r="I70" s="148" t="e">
        <f t="shared" si="24"/>
        <v>#DIV/0!</v>
      </c>
      <c r="J70" s="148" t="e">
        <f t="shared" si="21"/>
        <v>#DIV/0!</v>
      </c>
      <c r="K70" s="148" t="e">
        <f t="shared" si="25"/>
        <v>#DIV/0!</v>
      </c>
      <c r="L70" s="150" t="e">
        <f t="shared" si="22"/>
        <v>#DIV/0!</v>
      </c>
      <c r="M70" s="134" t="e">
        <f t="shared" si="23"/>
        <v>#DIV/0!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25" t="s">
        <v>337</v>
      </c>
      <c r="B71" s="50">
        <v>5</v>
      </c>
      <c r="C71" s="149"/>
      <c r="D71" s="149"/>
      <c r="E71" s="146" t="e">
        <f t="shared" si="18"/>
        <v>#DIV/0!</v>
      </c>
      <c r="F71" s="128">
        <v>0.5</v>
      </c>
      <c r="G71" s="147" t="e">
        <f t="shared" si="19"/>
        <v>#DIV/0!</v>
      </c>
      <c r="H71" s="147" t="e">
        <f t="shared" si="20"/>
        <v>#DIV/0!</v>
      </c>
      <c r="I71" s="148" t="e">
        <f t="shared" si="24"/>
        <v>#DIV/0!</v>
      </c>
      <c r="J71" s="148" t="e">
        <f t="shared" si="21"/>
        <v>#DIV/0!</v>
      </c>
      <c r="K71" s="148" t="e">
        <f t="shared" si="25"/>
        <v>#DIV/0!</v>
      </c>
      <c r="L71" s="150" t="e">
        <f t="shared" si="22"/>
        <v>#DIV/0!</v>
      </c>
      <c r="M71" s="134" t="e">
        <f t="shared" si="23"/>
        <v>#DIV/0!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25" t="s">
        <v>377</v>
      </c>
      <c r="B72" s="50">
        <v>5</v>
      </c>
      <c r="C72" s="149"/>
      <c r="D72" s="149"/>
      <c r="E72" s="146" t="e">
        <f t="shared" si="18"/>
        <v>#DIV/0!</v>
      </c>
      <c r="F72" s="128">
        <v>0.5</v>
      </c>
      <c r="G72" s="147" t="e">
        <f t="shared" si="19"/>
        <v>#DIV/0!</v>
      </c>
      <c r="H72" s="147" t="e">
        <f t="shared" si="20"/>
        <v>#DIV/0!</v>
      </c>
      <c r="I72" s="148" t="e">
        <f t="shared" si="24"/>
        <v>#DIV/0!</v>
      </c>
      <c r="J72" s="148" t="e">
        <f t="shared" si="21"/>
        <v>#DIV/0!</v>
      </c>
      <c r="K72" s="148" t="e">
        <f t="shared" si="25"/>
        <v>#DIV/0!</v>
      </c>
      <c r="L72" s="150" t="e">
        <f t="shared" si="22"/>
        <v>#DIV/0!</v>
      </c>
      <c r="M72" s="134" t="e">
        <f t="shared" si="23"/>
        <v>#DIV/0!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25" t="s">
        <v>435</v>
      </c>
      <c r="B73" s="50">
        <v>5</v>
      </c>
      <c r="C73" s="149"/>
      <c r="D73" s="149"/>
      <c r="E73" s="146" t="e">
        <f t="shared" si="18"/>
        <v>#DIV/0!</v>
      </c>
      <c r="F73" s="128">
        <v>0.5</v>
      </c>
      <c r="G73" s="147" t="e">
        <f t="shared" si="19"/>
        <v>#DIV/0!</v>
      </c>
      <c r="H73" s="147" t="e">
        <f t="shared" si="20"/>
        <v>#DIV/0!</v>
      </c>
      <c r="I73" s="148" t="e">
        <f t="shared" si="24"/>
        <v>#DIV/0!</v>
      </c>
      <c r="J73" s="148" t="e">
        <f t="shared" si="21"/>
        <v>#DIV/0!</v>
      </c>
      <c r="K73" s="148" t="e">
        <f t="shared" si="25"/>
        <v>#DIV/0!</v>
      </c>
      <c r="L73" s="150" t="e">
        <f t="shared" si="22"/>
        <v>#DIV/0!</v>
      </c>
      <c r="M73" s="134" t="e">
        <f t="shared" si="23"/>
        <v>#DIV/0!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36" t="s">
        <v>436</v>
      </c>
      <c r="B74" s="56"/>
      <c r="C74" s="151"/>
      <c r="D74" s="151"/>
      <c r="E74" s="152" t="e">
        <f t="shared" si="18"/>
        <v>#DIV/0!</v>
      </c>
      <c r="F74" s="139">
        <v>0.5</v>
      </c>
      <c r="G74" s="153">
        <v>1</v>
      </c>
      <c r="H74" s="152">
        <f t="shared" si="20"/>
        <v>0</v>
      </c>
      <c r="I74" s="153" t="e">
        <f t="shared" si="24"/>
        <v>#DIV/0!</v>
      </c>
      <c r="J74" s="153" t="e">
        <f t="shared" si="21"/>
        <v>#DIV/0!</v>
      </c>
      <c r="K74" s="153" t="e">
        <f>I74/E74</f>
        <v>#DIV/0!</v>
      </c>
      <c r="L74" s="154" t="e">
        <f>K74</f>
        <v>#DIV/0!</v>
      </c>
      <c r="M74" s="142" t="e">
        <f t="shared" si="23"/>
        <v>#DIV/0!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72" t="s">
        <v>380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92" t="s">
        <v>438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43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25" t="s">
        <v>277</v>
      </c>
      <c r="B79" s="226" t="s">
        <v>439</v>
      </c>
      <c r="C79" s="227"/>
      <c r="D79" s="226" t="s">
        <v>440</v>
      </c>
      <c r="E79" s="227"/>
      <c r="F79" s="226" t="s">
        <v>441</v>
      </c>
      <c r="G79" s="227"/>
      <c r="H79" s="42"/>
      <c r="I79" s="42"/>
      <c r="J79" s="42"/>
      <c r="K79" s="42"/>
      <c r="L79" s="42"/>
      <c r="M79" s="4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5" customHeight="1" x14ac:dyDescent="0.2">
      <c r="A80" s="214"/>
      <c r="B80" s="155" t="s">
        <v>442</v>
      </c>
      <c r="C80" s="155" t="s">
        <v>443</v>
      </c>
      <c r="D80" s="155" t="s">
        <v>387</v>
      </c>
      <c r="E80" s="155" t="s">
        <v>388</v>
      </c>
      <c r="F80" s="156" t="s">
        <v>376</v>
      </c>
      <c r="G80" s="156" t="s">
        <v>375</v>
      </c>
      <c r="H80" s="42"/>
      <c r="I80" s="42"/>
      <c r="J80" s="42"/>
      <c r="K80" s="42"/>
      <c r="L80" s="42"/>
      <c r="M80" s="4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95">
        <v>2009</v>
      </c>
      <c r="B81" s="95"/>
      <c r="C81" s="95"/>
      <c r="D81" s="95">
        <v>72.7</v>
      </c>
      <c r="E81" s="95">
        <v>69.599999999999994</v>
      </c>
      <c r="F81" s="95"/>
      <c r="G81" s="95"/>
      <c r="H81" s="42"/>
      <c r="I81" s="42"/>
      <c r="J81" s="42"/>
      <c r="K81" s="42"/>
      <c r="L81" s="42"/>
      <c r="M81" s="4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95">
        <v>2010</v>
      </c>
      <c r="B82" s="95">
        <v>73.099999999999994</v>
      </c>
      <c r="C82" s="95">
        <v>69.599999999999994</v>
      </c>
      <c r="D82" s="95"/>
      <c r="E82" s="95"/>
      <c r="F82" s="95"/>
      <c r="G82" s="95"/>
      <c r="H82" s="42"/>
      <c r="I82" s="42"/>
      <c r="J82" s="42"/>
      <c r="K82" s="42"/>
      <c r="L82" s="42"/>
      <c r="M82" s="4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95">
        <v>2011</v>
      </c>
      <c r="B83" s="95">
        <v>73.3</v>
      </c>
      <c r="C83" s="95">
        <v>69.7</v>
      </c>
      <c r="D83" s="95"/>
      <c r="E83" s="95"/>
      <c r="F83" s="95"/>
      <c r="G83" s="95"/>
      <c r="H83" s="42"/>
      <c r="I83" s="42"/>
      <c r="J83" s="42"/>
      <c r="K83" s="42"/>
      <c r="L83" s="42"/>
      <c r="M83" s="4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95">
        <v>2012</v>
      </c>
      <c r="B84" s="95">
        <v>73.5</v>
      </c>
      <c r="C84" s="95">
        <v>69.7</v>
      </c>
      <c r="D84" s="95"/>
      <c r="E84" s="95"/>
      <c r="F84" s="95"/>
      <c r="G84" s="95"/>
      <c r="H84" s="42"/>
      <c r="I84" s="42"/>
      <c r="J84" s="42"/>
      <c r="K84" s="42"/>
      <c r="L84" s="42"/>
      <c r="M84" s="4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95">
        <v>2013</v>
      </c>
      <c r="B85" s="95">
        <v>73.599999999999994</v>
      </c>
      <c r="C85" s="95">
        <v>69.8</v>
      </c>
      <c r="D85" s="95"/>
      <c r="E85" s="95"/>
      <c r="F85" s="95"/>
      <c r="G85" s="95"/>
      <c r="H85" s="42"/>
      <c r="I85" s="42"/>
      <c r="J85" s="42"/>
      <c r="K85" s="42"/>
      <c r="L85" s="42"/>
      <c r="M85" s="4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95">
        <v>2014</v>
      </c>
      <c r="B86" s="95">
        <v>73.599999999999994</v>
      </c>
      <c r="C86" s="95">
        <v>69.7</v>
      </c>
      <c r="D86" s="95"/>
      <c r="E86" s="95"/>
      <c r="F86" s="95">
        <v>69.099999999999994</v>
      </c>
      <c r="G86" s="95">
        <v>67.400000000000006</v>
      </c>
      <c r="H86" s="42"/>
      <c r="I86" s="42"/>
      <c r="J86" s="42"/>
      <c r="K86" s="42"/>
      <c r="L86" s="42"/>
      <c r="M86" s="4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95">
        <v>2015</v>
      </c>
      <c r="B87" s="95">
        <v>73.900000000000006</v>
      </c>
      <c r="C87" s="95">
        <v>69.900000000000006</v>
      </c>
      <c r="D87" s="95"/>
      <c r="E87" s="95"/>
      <c r="F87" s="95">
        <v>67.5</v>
      </c>
      <c r="G87" s="95">
        <v>64.599999999999994</v>
      </c>
      <c r="H87" s="42"/>
      <c r="I87" s="42"/>
      <c r="J87" s="42"/>
      <c r="K87" s="42"/>
      <c r="L87" s="42"/>
      <c r="M87" s="4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95">
        <v>2016</v>
      </c>
      <c r="B88" s="95">
        <v>74.099999999999994</v>
      </c>
      <c r="C88" s="95">
        <v>70.099999999999994</v>
      </c>
      <c r="D88" s="96"/>
      <c r="E88" s="96"/>
      <c r="F88" s="96">
        <v>67.2</v>
      </c>
      <c r="G88" s="96">
        <v>65</v>
      </c>
      <c r="H88" s="42"/>
      <c r="I88" s="42"/>
      <c r="J88" s="42"/>
      <c r="K88" s="42"/>
      <c r="L88" s="42"/>
      <c r="M88" s="4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95">
        <v>2017</v>
      </c>
      <c r="B89" s="95"/>
      <c r="C89" s="95"/>
      <c r="D89" s="96"/>
      <c r="E89" s="96"/>
      <c r="F89" s="96">
        <v>69.900000000000006</v>
      </c>
      <c r="G89" s="96">
        <v>64.8</v>
      </c>
      <c r="H89" s="42"/>
      <c r="I89" s="42"/>
      <c r="J89" s="42"/>
      <c r="K89" s="42"/>
      <c r="L89" s="42"/>
      <c r="M89" s="4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13">
        <v>2018</v>
      </c>
      <c r="B90" s="113"/>
      <c r="C90" s="113"/>
      <c r="D90" s="114"/>
      <c r="E90" s="114"/>
      <c r="F90" s="114">
        <v>66.3</v>
      </c>
      <c r="G90" s="114">
        <v>63.9</v>
      </c>
      <c r="H90" s="42"/>
      <c r="I90" s="42"/>
      <c r="J90" s="42"/>
      <c r="K90" s="42"/>
      <c r="L90" s="42"/>
      <c r="M90" s="4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29"/>
      <c r="E91" s="29"/>
      <c r="F91" s="29"/>
      <c r="G91" s="2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29"/>
      <c r="E92" s="29"/>
      <c r="F92" s="29"/>
      <c r="G92" s="2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79:A80"/>
    <mergeCell ref="B79:C79"/>
    <mergeCell ref="D79:E79"/>
    <mergeCell ref="F79:G79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0"/>
  <sheetViews>
    <sheetView zoomScale="110" zoomScaleNormal="11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AF34" sqref="AF34"/>
    </sheetView>
  </sheetViews>
  <sheetFormatPr baseColWidth="10" defaultColWidth="12.6640625" defaultRowHeight="15" customHeight="1" x14ac:dyDescent="0.15"/>
  <cols>
    <col min="1" max="1" width="7.6640625" customWidth="1"/>
    <col min="2" max="2" width="61.1640625" customWidth="1"/>
    <col min="3" max="3" width="13.6640625" customWidth="1"/>
    <col min="4" max="4" width="14.1640625" customWidth="1"/>
    <col min="5" max="5" width="9.6640625" customWidth="1"/>
    <col min="6" max="6" width="13.1640625" customWidth="1"/>
    <col min="7" max="7" width="9.33203125" customWidth="1"/>
    <col min="8" max="8" width="11.1640625" customWidth="1"/>
    <col min="9" max="34" width="4.6640625" customWidth="1"/>
    <col min="35" max="38" width="3.5" customWidth="1"/>
  </cols>
  <sheetData>
    <row r="1" spans="1:38" ht="17" x14ac:dyDescent="0.2">
      <c r="A1" s="41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1"/>
      <c r="AJ1" s="1"/>
      <c r="AK1" s="1"/>
      <c r="AL1" s="1"/>
    </row>
    <row r="2" spans="1:38" x14ac:dyDescent="0.2">
      <c r="A2" s="87"/>
      <c r="B2" s="87"/>
      <c r="C2" s="42"/>
      <c r="D2" s="87"/>
      <c r="E2" s="42"/>
      <c r="F2" s="87"/>
      <c r="G2" s="87"/>
      <c r="H2" s="87"/>
      <c r="I2" s="87"/>
      <c r="J2" s="42"/>
      <c r="K2" s="42"/>
      <c r="L2" s="42"/>
      <c r="M2" s="42"/>
      <c r="N2" s="42"/>
      <c r="O2" s="42"/>
      <c r="P2" s="42"/>
      <c r="Q2" s="42"/>
      <c r="R2" s="87"/>
      <c r="S2" s="87"/>
      <c r="T2" s="87"/>
      <c r="U2" s="87"/>
      <c r="V2" s="87"/>
      <c r="W2" s="42"/>
      <c r="X2" s="42"/>
      <c r="Y2" s="42"/>
      <c r="Z2" s="42"/>
      <c r="AA2" s="87"/>
      <c r="AB2" s="42"/>
      <c r="AC2" s="42"/>
      <c r="AD2" s="42"/>
      <c r="AE2" s="42"/>
      <c r="AF2" s="42"/>
      <c r="AG2" s="42"/>
      <c r="AH2" s="42"/>
    </row>
    <row r="3" spans="1:38" x14ac:dyDescent="0.2">
      <c r="A3" s="87" t="s">
        <v>41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1"/>
      <c r="AJ3" s="1"/>
      <c r="AK3" s="1"/>
      <c r="AL3" s="1"/>
    </row>
    <row r="4" spans="1:38" x14ac:dyDescent="0.2">
      <c r="A4" s="87" t="s">
        <v>42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1"/>
      <c r="AJ4" s="1"/>
      <c r="AK4" s="1"/>
      <c r="AL4" s="1"/>
    </row>
    <row r="5" spans="1:38" ht="30" customHeight="1" x14ac:dyDescent="0.2">
      <c r="A5" s="42"/>
      <c r="B5" s="42"/>
      <c r="C5" s="42"/>
      <c r="D5" s="42"/>
      <c r="E5" s="42"/>
      <c r="F5" s="42"/>
      <c r="G5" s="42"/>
      <c r="H5" s="42"/>
      <c r="I5" s="203" t="s">
        <v>43</v>
      </c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5"/>
      <c r="AC5" s="206" t="s">
        <v>44</v>
      </c>
      <c r="AD5" s="204"/>
      <c r="AE5" s="204"/>
      <c r="AF5" s="204"/>
      <c r="AG5" s="204"/>
      <c r="AH5" s="205"/>
      <c r="AI5" s="4"/>
      <c r="AJ5" s="4"/>
      <c r="AK5" s="4"/>
      <c r="AL5" s="4"/>
    </row>
    <row r="6" spans="1:38" ht="48" x14ac:dyDescent="0.15">
      <c r="A6" s="44" t="s">
        <v>45</v>
      </c>
      <c r="B6" s="44" t="s">
        <v>46</v>
      </c>
      <c r="C6" s="44" t="s">
        <v>47</v>
      </c>
      <c r="D6" s="80" t="s">
        <v>48</v>
      </c>
      <c r="E6" s="45" t="s">
        <v>49</v>
      </c>
      <c r="F6" s="46" t="s">
        <v>50</v>
      </c>
      <c r="G6" s="45" t="s">
        <v>49</v>
      </c>
      <c r="H6" s="188" t="s">
        <v>51</v>
      </c>
      <c r="I6" s="44" t="s">
        <v>52</v>
      </c>
      <c r="J6" s="44" t="s">
        <v>53</v>
      </c>
      <c r="K6" s="44" t="s">
        <v>54</v>
      </c>
      <c r="L6" s="44" t="s">
        <v>55</v>
      </c>
      <c r="M6" s="44" t="s">
        <v>56</v>
      </c>
      <c r="N6" s="44" t="s">
        <v>8</v>
      </c>
      <c r="O6" s="44" t="s">
        <v>57</v>
      </c>
      <c r="P6" s="44" t="s">
        <v>58</v>
      </c>
      <c r="Q6" s="44" t="s">
        <v>59</v>
      </c>
      <c r="R6" s="44" t="s">
        <v>60</v>
      </c>
      <c r="S6" s="44" t="s">
        <v>61</v>
      </c>
      <c r="T6" s="44" t="s">
        <v>62</v>
      </c>
      <c r="U6" s="44" t="s">
        <v>63</v>
      </c>
      <c r="V6" s="44" t="s">
        <v>64</v>
      </c>
      <c r="W6" s="44" t="s">
        <v>65</v>
      </c>
      <c r="X6" s="44" t="s">
        <v>66</v>
      </c>
      <c r="Y6" s="44" t="s">
        <v>67</v>
      </c>
      <c r="Z6" s="44" t="s">
        <v>68</v>
      </c>
      <c r="AA6" s="44" t="s">
        <v>69</v>
      </c>
      <c r="AB6" s="44" t="s">
        <v>70</v>
      </c>
      <c r="AC6" s="44" t="s">
        <v>5</v>
      </c>
      <c r="AD6" s="44" t="s">
        <v>9</v>
      </c>
      <c r="AE6" s="44" t="s">
        <v>11</v>
      </c>
      <c r="AF6" s="44" t="s">
        <v>13</v>
      </c>
      <c r="AG6" s="44" t="s">
        <v>15</v>
      </c>
      <c r="AH6" s="44" t="s">
        <v>16</v>
      </c>
      <c r="AI6" s="5"/>
      <c r="AJ6" s="5"/>
      <c r="AK6" s="5"/>
      <c r="AL6" s="5"/>
    </row>
    <row r="7" spans="1:38" x14ac:dyDescent="0.2">
      <c r="A7" s="47" t="s">
        <v>71</v>
      </c>
      <c r="B7" s="48" t="s">
        <v>72</v>
      </c>
      <c r="C7" s="49"/>
      <c r="D7" s="42"/>
      <c r="E7" s="189"/>
      <c r="F7" s="50"/>
      <c r="G7" s="189"/>
      <c r="H7" s="42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"/>
      <c r="AJ7" s="1"/>
      <c r="AK7" s="1"/>
      <c r="AL7" s="1"/>
    </row>
    <row r="8" spans="1:38" x14ac:dyDescent="0.2">
      <c r="A8" s="51" t="s">
        <v>73</v>
      </c>
      <c r="B8" s="52" t="s">
        <v>74</v>
      </c>
      <c r="C8" s="52" t="s">
        <v>75</v>
      </c>
      <c r="D8" s="42"/>
      <c r="E8" s="189"/>
      <c r="F8" s="50"/>
      <c r="G8" s="189"/>
      <c r="H8" s="42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2"/>
      <c r="AD8" s="192"/>
      <c r="AE8" s="192"/>
      <c r="AF8" s="192"/>
      <c r="AG8" s="192"/>
      <c r="AH8" s="192"/>
      <c r="AI8" s="1"/>
      <c r="AJ8" s="1"/>
      <c r="AK8" s="1"/>
      <c r="AL8" s="1"/>
    </row>
    <row r="9" spans="1:38" x14ac:dyDescent="0.2">
      <c r="A9" s="51" t="s">
        <v>76</v>
      </c>
      <c r="B9" s="52" t="s">
        <v>77</v>
      </c>
      <c r="C9" s="52" t="s">
        <v>75</v>
      </c>
      <c r="D9" s="42"/>
      <c r="E9" s="189"/>
      <c r="F9" s="50"/>
      <c r="G9" s="189"/>
      <c r="H9" s="42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0"/>
      <c r="Z9" s="190"/>
      <c r="AA9" s="190"/>
      <c r="AB9" s="190"/>
      <c r="AC9" s="192"/>
      <c r="AD9" s="190"/>
      <c r="AE9" s="190"/>
      <c r="AF9" s="190"/>
      <c r="AG9" s="190"/>
      <c r="AH9" s="190"/>
      <c r="AI9" s="1"/>
      <c r="AJ9" s="1"/>
      <c r="AK9" s="1"/>
      <c r="AL9" s="1"/>
    </row>
    <row r="10" spans="1:38" x14ac:dyDescent="0.2">
      <c r="A10" s="51" t="s">
        <v>78</v>
      </c>
      <c r="B10" s="52" t="s">
        <v>79</v>
      </c>
      <c r="C10" s="52" t="s">
        <v>75</v>
      </c>
      <c r="D10" s="42"/>
      <c r="E10" s="189"/>
      <c r="F10" s="50"/>
      <c r="G10" s="189"/>
      <c r="H10" s="42"/>
      <c r="I10" s="190"/>
      <c r="J10" s="190"/>
      <c r="K10" s="190"/>
      <c r="L10" s="190"/>
      <c r="M10" s="190"/>
      <c r="N10" s="190"/>
      <c r="O10" s="191"/>
      <c r="P10" s="191"/>
      <c r="Q10" s="190"/>
      <c r="R10" s="190"/>
      <c r="S10" s="190"/>
      <c r="T10" s="191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"/>
      <c r="AJ10" s="1"/>
      <c r="AK10" s="1"/>
      <c r="AL10" s="1"/>
    </row>
    <row r="11" spans="1:38" x14ac:dyDescent="0.2">
      <c r="A11" s="51" t="s">
        <v>80</v>
      </c>
      <c r="B11" s="52" t="s">
        <v>81</v>
      </c>
      <c r="C11" s="52" t="s">
        <v>82</v>
      </c>
      <c r="D11" s="42"/>
      <c r="E11" s="189"/>
      <c r="F11" s="50"/>
      <c r="G11" s="189"/>
      <c r="H11" s="42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"/>
      <c r="AJ11" s="1"/>
      <c r="AK11" s="1"/>
      <c r="AL11" s="1"/>
    </row>
    <row r="12" spans="1:38" x14ac:dyDescent="0.2">
      <c r="A12" s="51" t="s">
        <v>83</v>
      </c>
      <c r="B12" s="52" t="s">
        <v>84</v>
      </c>
      <c r="C12" s="52" t="s">
        <v>82</v>
      </c>
      <c r="D12" s="42"/>
      <c r="E12" s="189"/>
      <c r="F12" s="50"/>
      <c r="G12" s="189"/>
      <c r="H12" s="42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"/>
      <c r="AJ12" s="1"/>
      <c r="AK12" s="1"/>
      <c r="AL12" s="1"/>
    </row>
    <row r="13" spans="1:38" x14ac:dyDescent="0.2">
      <c r="A13" s="51" t="s">
        <v>85</v>
      </c>
      <c r="B13" s="52" t="s">
        <v>86</v>
      </c>
      <c r="C13" s="52" t="s">
        <v>75</v>
      </c>
      <c r="D13" s="42"/>
      <c r="E13" s="189"/>
      <c r="F13" s="50"/>
      <c r="G13" s="189"/>
      <c r="H13" s="42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"/>
      <c r="AJ13" s="1"/>
      <c r="AK13" s="1"/>
      <c r="AL13" s="1"/>
    </row>
    <row r="14" spans="1:38" x14ac:dyDescent="0.2">
      <c r="A14" s="51" t="s">
        <v>87</v>
      </c>
      <c r="B14" s="52" t="s">
        <v>88</v>
      </c>
      <c r="C14" s="52" t="s">
        <v>75</v>
      </c>
      <c r="D14" s="42"/>
      <c r="E14" s="189"/>
      <c r="F14" s="50"/>
      <c r="G14" s="189"/>
      <c r="H14" s="42"/>
      <c r="I14" s="190"/>
      <c r="J14" s="190"/>
      <c r="K14" s="190"/>
      <c r="L14" s="190"/>
      <c r="M14" s="190"/>
      <c r="N14" s="190"/>
      <c r="O14" s="190"/>
      <c r="P14" s="190"/>
      <c r="Q14" s="191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"/>
      <c r="AJ14" s="1"/>
      <c r="AK14" s="1"/>
      <c r="AL14" s="1"/>
    </row>
    <row r="15" spans="1:38" x14ac:dyDescent="0.2">
      <c r="A15" s="51" t="s">
        <v>89</v>
      </c>
      <c r="B15" s="52" t="s">
        <v>90</v>
      </c>
      <c r="C15" s="52" t="s">
        <v>75</v>
      </c>
      <c r="D15" s="42"/>
      <c r="E15" s="189"/>
      <c r="F15" s="50"/>
      <c r="G15" s="189"/>
      <c r="H15" s="42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1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"/>
      <c r="AJ15" s="1"/>
      <c r="AK15" s="1"/>
      <c r="AL15" s="1"/>
    </row>
    <row r="16" spans="1:38" x14ac:dyDescent="0.2">
      <c r="A16" s="51" t="s">
        <v>91</v>
      </c>
      <c r="B16" s="52" t="s">
        <v>92</v>
      </c>
      <c r="C16" s="52" t="s">
        <v>93</v>
      </c>
      <c r="D16" s="42"/>
      <c r="E16" s="189"/>
      <c r="F16" s="50"/>
      <c r="G16" s="189"/>
      <c r="H16" s="42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1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"/>
      <c r="AJ16" s="1"/>
      <c r="AK16" s="1"/>
      <c r="AL16" s="1"/>
    </row>
    <row r="17" spans="1:34" x14ac:dyDescent="0.2">
      <c r="A17" s="47" t="s">
        <v>94</v>
      </c>
      <c r="B17" s="48" t="s">
        <v>95</v>
      </c>
      <c r="C17" s="49"/>
      <c r="D17" s="42"/>
      <c r="E17" s="189"/>
      <c r="F17" s="50"/>
      <c r="G17" s="189"/>
      <c r="H17" s="42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</row>
    <row r="18" spans="1:34" x14ac:dyDescent="0.2">
      <c r="A18" s="51" t="s">
        <v>73</v>
      </c>
      <c r="B18" s="52" t="s">
        <v>96</v>
      </c>
      <c r="C18" s="52" t="s">
        <v>75</v>
      </c>
      <c r="D18" s="42"/>
      <c r="E18" s="189"/>
      <c r="F18" s="50"/>
      <c r="G18" s="189"/>
      <c r="H18" s="42"/>
      <c r="I18" s="190"/>
      <c r="J18" s="190"/>
      <c r="K18" s="191"/>
      <c r="L18" s="191"/>
      <c r="M18" s="191"/>
      <c r="N18" s="190"/>
      <c r="O18" s="191"/>
      <c r="P18" s="190"/>
      <c r="Q18" s="190"/>
      <c r="R18" s="190"/>
      <c r="S18" s="190"/>
      <c r="T18" s="190"/>
      <c r="U18" s="190"/>
      <c r="V18" s="190"/>
      <c r="W18" s="190"/>
      <c r="X18" s="190"/>
      <c r="Y18" s="191"/>
      <c r="Z18" s="191"/>
      <c r="AA18" s="190"/>
      <c r="AB18" s="190"/>
      <c r="AC18" s="190"/>
      <c r="AD18" s="190"/>
      <c r="AE18" s="190"/>
      <c r="AF18" s="190"/>
      <c r="AG18" s="190"/>
      <c r="AH18" s="190"/>
    </row>
    <row r="19" spans="1:34" x14ac:dyDescent="0.2">
      <c r="A19" s="51" t="s">
        <v>76</v>
      </c>
      <c r="B19" s="52" t="s">
        <v>97</v>
      </c>
      <c r="C19" s="52" t="s">
        <v>75</v>
      </c>
      <c r="D19" s="42"/>
      <c r="E19" s="189"/>
      <c r="F19" s="50"/>
      <c r="G19" s="189"/>
      <c r="H19" s="42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</row>
    <row r="20" spans="1:34" x14ac:dyDescent="0.2">
      <c r="A20" s="47" t="s">
        <v>98</v>
      </c>
      <c r="B20" s="48" t="s">
        <v>99</v>
      </c>
      <c r="C20" s="49"/>
      <c r="D20" s="42"/>
      <c r="E20" s="189"/>
      <c r="F20" s="50"/>
      <c r="G20" s="189"/>
      <c r="H20" s="42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</row>
    <row r="21" spans="1:34" ht="15.75" customHeight="1" x14ac:dyDescent="0.2">
      <c r="A21" s="51" t="s">
        <v>73</v>
      </c>
      <c r="B21" s="52" t="s">
        <v>100</v>
      </c>
      <c r="C21" s="52" t="s">
        <v>75</v>
      </c>
      <c r="D21" s="42"/>
      <c r="E21" s="189"/>
      <c r="F21" s="50"/>
      <c r="G21" s="189"/>
      <c r="H21" s="42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</row>
    <row r="22" spans="1:34" ht="15.75" customHeight="1" x14ac:dyDescent="0.2">
      <c r="A22" s="51" t="s">
        <v>76</v>
      </c>
      <c r="B22" s="52" t="s">
        <v>101</v>
      </c>
      <c r="C22" s="52" t="s">
        <v>82</v>
      </c>
      <c r="D22" s="42"/>
      <c r="E22" s="189"/>
      <c r="F22" s="50"/>
      <c r="G22" s="189"/>
      <c r="H22" s="42"/>
      <c r="I22" s="190"/>
      <c r="J22" s="190"/>
      <c r="K22" s="190"/>
      <c r="L22" s="190"/>
      <c r="M22" s="190"/>
      <c r="N22" s="191"/>
      <c r="O22" s="190"/>
      <c r="P22" s="190"/>
      <c r="Q22" s="191"/>
      <c r="R22" s="191"/>
      <c r="S22" s="191"/>
      <c r="T22" s="190"/>
      <c r="U22" s="190"/>
      <c r="V22" s="191"/>
      <c r="W22" s="191"/>
      <c r="X22" s="191"/>
      <c r="Y22" s="190"/>
      <c r="Z22" s="190"/>
      <c r="AA22" s="191"/>
      <c r="AB22" s="191"/>
      <c r="AC22" s="190"/>
      <c r="AD22" s="190"/>
      <c r="AE22" s="192"/>
      <c r="AF22" s="190"/>
      <c r="AG22" s="192"/>
      <c r="AH22" s="192"/>
    </row>
    <row r="23" spans="1:34" ht="15.75" customHeight="1" x14ac:dyDescent="0.2">
      <c r="A23" s="51" t="s">
        <v>78</v>
      </c>
      <c r="B23" s="52" t="s">
        <v>102</v>
      </c>
      <c r="C23" s="52" t="s">
        <v>75</v>
      </c>
      <c r="D23" s="42"/>
      <c r="E23" s="189"/>
      <c r="F23" s="50"/>
      <c r="G23" s="189"/>
      <c r="H23" s="42"/>
      <c r="I23" s="190"/>
      <c r="J23" s="190"/>
      <c r="K23" s="190"/>
      <c r="L23" s="190"/>
      <c r="M23" s="190"/>
      <c r="N23" s="190"/>
      <c r="O23" s="190"/>
      <c r="P23" s="190"/>
      <c r="Q23" s="190"/>
      <c r="R23" s="191"/>
      <c r="S23" s="191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</row>
    <row r="24" spans="1:34" ht="15.75" customHeight="1" x14ac:dyDescent="0.2">
      <c r="A24" s="51" t="s">
        <v>80</v>
      </c>
      <c r="B24" s="52" t="s">
        <v>103</v>
      </c>
      <c r="C24" s="52" t="s">
        <v>82</v>
      </c>
      <c r="D24" s="42"/>
      <c r="E24" s="189"/>
      <c r="F24" s="50"/>
      <c r="G24" s="189"/>
      <c r="H24" s="42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</row>
    <row r="25" spans="1:34" ht="15.75" customHeight="1" x14ac:dyDescent="0.2">
      <c r="A25" s="51" t="s">
        <v>83</v>
      </c>
      <c r="B25" s="53" t="s">
        <v>104</v>
      </c>
      <c r="C25" s="52" t="s">
        <v>75</v>
      </c>
      <c r="D25" s="42"/>
      <c r="E25" s="189"/>
      <c r="F25" s="50"/>
      <c r="G25" s="189"/>
      <c r="H25" s="42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</row>
    <row r="26" spans="1:34" ht="15.75" customHeight="1" x14ac:dyDescent="0.2">
      <c r="A26" s="51" t="s">
        <v>85</v>
      </c>
      <c r="B26" s="52" t="s">
        <v>105</v>
      </c>
      <c r="C26" s="52" t="s">
        <v>93</v>
      </c>
      <c r="D26" s="42"/>
      <c r="E26" s="189"/>
      <c r="F26" s="50"/>
      <c r="G26" s="189"/>
      <c r="H26" s="42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</row>
    <row r="27" spans="1:34" ht="15.75" customHeight="1" x14ac:dyDescent="0.2">
      <c r="A27" s="51" t="s">
        <v>87</v>
      </c>
      <c r="B27" s="53" t="s">
        <v>106</v>
      </c>
      <c r="C27" s="52" t="s">
        <v>93</v>
      </c>
      <c r="D27" s="42"/>
      <c r="E27" s="189"/>
      <c r="F27" s="50"/>
      <c r="G27" s="189"/>
      <c r="H27" s="42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</row>
    <row r="28" spans="1:34" ht="15.75" customHeight="1" x14ac:dyDescent="0.2">
      <c r="A28" s="51" t="s">
        <v>89</v>
      </c>
      <c r="B28" s="52" t="s">
        <v>107</v>
      </c>
      <c r="C28" s="52" t="s">
        <v>93</v>
      </c>
      <c r="D28" s="42"/>
      <c r="E28" s="189"/>
      <c r="F28" s="50"/>
      <c r="G28" s="189"/>
      <c r="H28" s="42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</row>
    <row r="29" spans="1:34" ht="15.75" customHeight="1" x14ac:dyDescent="0.2">
      <c r="A29" s="51" t="s">
        <v>91</v>
      </c>
      <c r="B29" s="52" t="s">
        <v>108</v>
      </c>
      <c r="C29" s="52" t="s">
        <v>93</v>
      </c>
      <c r="D29" s="42"/>
      <c r="E29" s="189"/>
      <c r="F29" s="50"/>
      <c r="G29" s="189"/>
      <c r="H29" s="42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</row>
    <row r="30" spans="1:34" ht="15.75" customHeight="1" x14ac:dyDescent="0.2">
      <c r="A30" s="51" t="s">
        <v>109</v>
      </c>
      <c r="B30" s="52" t="s">
        <v>110</v>
      </c>
      <c r="C30" s="52" t="s">
        <v>93</v>
      </c>
      <c r="D30" s="42"/>
      <c r="E30" s="189"/>
      <c r="F30" s="50"/>
      <c r="G30" s="189"/>
      <c r="H30" s="42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</row>
    <row r="31" spans="1:34" ht="15.75" customHeight="1" x14ac:dyDescent="0.2">
      <c r="A31" s="51" t="s">
        <v>111</v>
      </c>
      <c r="B31" s="52" t="s">
        <v>112</v>
      </c>
      <c r="C31" s="52" t="s">
        <v>82</v>
      </c>
      <c r="D31" s="42"/>
      <c r="E31" s="189"/>
      <c r="F31" s="50"/>
      <c r="G31" s="189"/>
      <c r="H31" s="42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</row>
    <row r="32" spans="1:34" ht="15.75" customHeight="1" x14ac:dyDescent="0.2">
      <c r="A32" s="51" t="s">
        <v>113</v>
      </c>
      <c r="B32" s="52" t="s">
        <v>114</v>
      </c>
      <c r="C32" s="52" t="s">
        <v>75</v>
      </c>
      <c r="D32" s="42"/>
      <c r="E32" s="189"/>
      <c r="F32" s="50"/>
      <c r="G32" s="189"/>
      <c r="H32" s="42"/>
      <c r="I32" s="190"/>
      <c r="J32" s="190"/>
      <c r="K32" s="190"/>
      <c r="L32" s="191"/>
      <c r="M32" s="191"/>
      <c r="N32" s="190"/>
      <c r="O32" s="190"/>
      <c r="P32" s="191"/>
      <c r="Q32" s="190"/>
      <c r="R32" s="190"/>
      <c r="S32" s="190"/>
      <c r="T32" s="190"/>
      <c r="U32" s="191"/>
      <c r="V32" s="190"/>
      <c r="W32" s="190"/>
      <c r="X32" s="190"/>
      <c r="Y32" s="190"/>
      <c r="Z32" s="191"/>
      <c r="AA32" s="190"/>
      <c r="AB32" s="191"/>
      <c r="AC32" s="190"/>
      <c r="AD32" s="190"/>
      <c r="AE32" s="192"/>
      <c r="AF32" s="190"/>
      <c r="AG32" s="190"/>
      <c r="AH32" s="190"/>
    </row>
    <row r="33" spans="1:34" ht="15.75" customHeight="1" x14ac:dyDescent="0.2">
      <c r="A33" s="51" t="s">
        <v>115</v>
      </c>
      <c r="B33" s="52" t="s">
        <v>116</v>
      </c>
      <c r="C33" s="52" t="s">
        <v>82</v>
      </c>
      <c r="D33" s="42"/>
      <c r="E33" s="189"/>
      <c r="F33" s="50"/>
      <c r="G33" s="189"/>
      <c r="H33" s="42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</row>
    <row r="34" spans="1:34" ht="15.75" customHeight="1" x14ac:dyDescent="0.2">
      <c r="A34" s="51" t="s">
        <v>117</v>
      </c>
      <c r="B34" s="52" t="s">
        <v>118</v>
      </c>
      <c r="C34" s="52" t="s">
        <v>82</v>
      </c>
      <c r="D34" s="42"/>
      <c r="E34" s="189"/>
      <c r="F34" s="50"/>
      <c r="G34" s="189"/>
      <c r="H34" s="42"/>
      <c r="I34" s="190"/>
      <c r="J34" s="190"/>
      <c r="K34" s="190"/>
      <c r="L34" s="190"/>
      <c r="M34" s="190"/>
      <c r="N34" s="190"/>
      <c r="O34" s="190"/>
      <c r="P34" s="190"/>
      <c r="Q34" s="190"/>
      <c r="R34" s="191"/>
      <c r="S34" s="191"/>
      <c r="T34" s="190"/>
      <c r="U34" s="190"/>
      <c r="V34" s="191"/>
      <c r="W34" s="191"/>
      <c r="X34" s="191"/>
      <c r="Y34" s="190"/>
      <c r="Z34" s="190"/>
      <c r="AA34" s="190"/>
      <c r="AB34" s="190"/>
      <c r="AC34" s="190"/>
      <c r="AD34" s="190"/>
      <c r="AE34" s="190"/>
      <c r="AF34" s="192"/>
      <c r="AG34" s="190"/>
      <c r="AH34" s="190"/>
    </row>
    <row r="35" spans="1:34" ht="15.75" customHeight="1" x14ac:dyDescent="0.2">
      <c r="A35" s="51" t="s">
        <v>119</v>
      </c>
      <c r="B35" s="52" t="s">
        <v>120</v>
      </c>
      <c r="C35" s="52" t="s">
        <v>75</v>
      </c>
      <c r="D35" s="42"/>
      <c r="E35" s="189"/>
      <c r="F35" s="50"/>
      <c r="G35" s="189"/>
      <c r="H35" s="42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</row>
    <row r="36" spans="1:34" ht="15.75" customHeight="1" x14ac:dyDescent="0.2">
      <c r="A36" s="51" t="s">
        <v>121</v>
      </c>
      <c r="B36" s="52" t="s">
        <v>122</v>
      </c>
      <c r="C36" s="52" t="s">
        <v>93</v>
      </c>
      <c r="D36" s="42"/>
      <c r="E36" s="189"/>
      <c r="F36" s="50"/>
      <c r="G36" s="189"/>
      <c r="H36" s="42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</row>
    <row r="37" spans="1:34" ht="15.75" customHeight="1" x14ac:dyDescent="0.2">
      <c r="A37" s="51" t="s">
        <v>123</v>
      </c>
      <c r="B37" s="52" t="s">
        <v>124</v>
      </c>
      <c r="C37" s="52" t="s">
        <v>75</v>
      </c>
      <c r="D37" s="42"/>
      <c r="E37" s="189"/>
      <c r="F37" s="50"/>
      <c r="G37" s="189"/>
      <c r="H37" s="42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</row>
    <row r="38" spans="1:34" ht="15.75" customHeight="1" x14ac:dyDescent="0.2">
      <c r="A38" s="51" t="s">
        <v>125</v>
      </c>
      <c r="B38" s="52" t="s">
        <v>126</v>
      </c>
      <c r="C38" s="52" t="s">
        <v>82</v>
      </c>
      <c r="D38" s="42"/>
      <c r="E38" s="189"/>
      <c r="F38" s="50"/>
      <c r="G38" s="189"/>
      <c r="H38" s="42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</row>
    <row r="39" spans="1:34" ht="15.75" customHeight="1" x14ac:dyDescent="0.2">
      <c r="A39" s="51" t="s">
        <v>127</v>
      </c>
      <c r="B39" s="52" t="s">
        <v>128</v>
      </c>
      <c r="C39" s="52" t="s">
        <v>93</v>
      </c>
      <c r="D39" s="42"/>
      <c r="E39" s="189"/>
      <c r="F39" s="50"/>
      <c r="G39" s="189"/>
      <c r="H39" s="42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</row>
    <row r="40" spans="1:34" ht="15.75" customHeight="1" x14ac:dyDescent="0.2">
      <c r="A40" s="51" t="s">
        <v>129</v>
      </c>
      <c r="B40" s="52" t="s">
        <v>130</v>
      </c>
      <c r="C40" s="52" t="s">
        <v>82</v>
      </c>
      <c r="D40" s="42"/>
      <c r="E40" s="189"/>
      <c r="F40" s="50"/>
      <c r="G40" s="189"/>
      <c r="H40" s="42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</row>
    <row r="41" spans="1:34" ht="15.75" customHeight="1" x14ac:dyDescent="0.2">
      <c r="A41" s="51" t="s">
        <v>131</v>
      </c>
      <c r="B41" s="52" t="s">
        <v>132</v>
      </c>
      <c r="C41" s="52" t="s">
        <v>93</v>
      </c>
      <c r="D41" s="42"/>
      <c r="E41" s="189"/>
      <c r="F41" s="50"/>
      <c r="G41" s="189"/>
      <c r="H41" s="42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</row>
    <row r="42" spans="1:34" ht="15.75" customHeight="1" x14ac:dyDescent="0.2">
      <c r="A42" s="51" t="s">
        <v>133</v>
      </c>
      <c r="B42" s="52" t="s">
        <v>134</v>
      </c>
      <c r="C42" s="52" t="s">
        <v>93</v>
      </c>
      <c r="D42" s="42"/>
      <c r="E42" s="189"/>
      <c r="F42" s="50"/>
      <c r="G42" s="189"/>
      <c r="H42" s="42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</row>
    <row r="43" spans="1:34" ht="15.75" customHeight="1" x14ac:dyDescent="0.2">
      <c r="A43" s="51" t="s">
        <v>135</v>
      </c>
      <c r="B43" s="52" t="s">
        <v>136</v>
      </c>
      <c r="C43" s="52" t="s">
        <v>75</v>
      </c>
      <c r="D43" s="42"/>
      <c r="E43" s="189"/>
      <c r="F43" s="50"/>
      <c r="G43" s="189"/>
      <c r="H43" s="42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</row>
    <row r="44" spans="1:34" ht="15.75" customHeight="1" x14ac:dyDescent="0.2">
      <c r="A44" s="51" t="s">
        <v>137</v>
      </c>
      <c r="B44" s="52" t="s">
        <v>138</v>
      </c>
      <c r="C44" s="52" t="s">
        <v>82</v>
      </c>
      <c r="D44" s="42"/>
      <c r="E44" s="189"/>
      <c r="F44" s="50"/>
      <c r="G44" s="189"/>
      <c r="H44" s="42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</row>
    <row r="45" spans="1:34" ht="15.75" customHeight="1" x14ac:dyDescent="0.2">
      <c r="A45" s="51" t="s">
        <v>139</v>
      </c>
      <c r="B45" s="52" t="s">
        <v>492</v>
      </c>
      <c r="C45" s="52" t="s">
        <v>93</v>
      </c>
      <c r="D45" s="42"/>
      <c r="E45" s="189"/>
      <c r="F45" s="50"/>
      <c r="G45" s="189"/>
      <c r="H45" s="42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</row>
    <row r="46" spans="1:34" ht="15.75" customHeight="1" x14ac:dyDescent="0.2">
      <c r="A46" s="51" t="s">
        <v>140</v>
      </c>
      <c r="B46" s="53" t="s">
        <v>141</v>
      </c>
      <c r="C46" s="52" t="s">
        <v>75</v>
      </c>
      <c r="D46" s="42"/>
      <c r="E46" s="189"/>
      <c r="F46" s="50"/>
      <c r="G46" s="189"/>
      <c r="H46" s="42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</row>
    <row r="47" spans="1:34" ht="15.75" customHeight="1" x14ac:dyDescent="0.2">
      <c r="A47" s="51" t="s">
        <v>142</v>
      </c>
      <c r="B47" s="53" t="s">
        <v>492</v>
      </c>
      <c r="C47" s="52" t="s">
        <v>75</v>
      </c>
      <c r="D47" s="42"/>
      <c r="E47" s="189"/>
      <c r="F47" s="50"/>
      <c r="G47" s="189"/>
      <c r="H47" s="42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</row>
    <row r="48" spans="1:34" ht="15.75" customHeight="1" x14ac:dyDescent="0.2">
      <c r="A48" s="51" t="s">
        <v>143</v>
      </c>
      <c r="B48" s="53" t="s">
        <v>144</v>
      </c>
      <c r="C48" s="52" t="s">
        <v>82</v>
      </c>
      <c r="D48" s="42"/>
      <c r="E48" s="189"/>
      <c r="F48" s="50"/>
      <c r="G48" s="189"/>
      <c r="H48" s="42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</row>
    <row r="49" spans="1:34" ht="15.75" customHeight="1" x14ac:dyDescent="0.2">
      <c r="A49" s="51" t="s">
        <v>145</v>
      </c>
      <c r="B49" s="52" t="s">
        <v>146</v>
      </c>
      <c r="C49" s="52" t="s">
        <v>82</v>
      </c>
      <c r="D49" s="42"/>
      <c r="E49" s="189"/>
      <c r="F49" s="50"/>
      <c r="G49" s="189"/>
      <c r="H49" s="42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</row>
    <row r="50" spans="1:34" ht="15.75" customHeight="1" x14ac:dyDescent="0.2">
      <c r="A50" s="51" t="s">
        <v>147</v>
      </c>
      <c r="B50" s="52" t="s">
        <v>148</v>
      </c>
      <c r="C50" s="52" t="s">
        <v>75</v>
      </c>
      <c r="D50" s="42"/>
      <c r="E50" s="189"/>
      <c r="F50" s="50"/>
      <c r="G50" s="189"/>
      <c r="H50" s="42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</row>
    <row r="51" spans="1:34" ht="15.75" customHeight="1" x14ac:dyDescent="0.2">
      <c r="A51" s="51" t="s">
        <v>149</v>
      </c>
      <c r="B51" s="52" t="s">
        <v>150</v>
      </c>
      <c r="C51" s="52" t="s">
        <v>82</v>
      </c>
      <c r="D51" s="42"/>
      <c r="E51" s="189"/>
      <c r="F51" s="50"/>
      <c r="G51" s="189"/>
      <c r="H51" s="42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</row>
    <row r="52" spans="1:34" ht="15.75" customHeight="1" x14ac:dyDescent="0.2">
      <c r="A52" s="47" t="s">
        <v>151</v>
      </c>
      <c r="B52" s="48" t="s">
        <v>152</v>
      </c>
      <c r="C52" s="49"/>
      <c r="D52" s="42"/>
      <c r="E52" s="189"/>
      <c r="F52" s="50"/>
      <c r="G52" s="189"/>
      <c r="H52" s="42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</row>
    <row r="53" spans="1:34" ht="15.75" customHeight="1" x14ac:dyDescent="0.2">
      <c r="A53" s="51" t="s">
        <v>73</v>
      </c>
      <c r="B53" s="52" t="s">
        <v>153</v>
      </c>
      <c r="C53" s="52" t="s">
        <v>75</v>
      </c>
      <c r="D53" s="42"/>
      <c r="E53" s="189"/>
      <c r="F53" s="50"/>
      <c r="G53" s="189"/>
      <c r="H53" s="42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</row>
    <row r="54" spans="1:34" ht="15.75" customHeight="1" x14ac:dyDescent="0.2">
      <c r="A54" s="51" t="s">
        <v>76</v>
      </c>
      <c r="B54" s="52" t="s">
        <v>154</v>
      </c>
      <c r="C54" s="52" t="s">
        <v>82</v>
      </c>
      <c r="D54" s="42"/>
      <c r="E54" s="189"/>
      <c r="F54" s="50"/>
      <c r="G54" s="189"/>
      <c r="H54" s="42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</row>
    <row r="55" spans="1:34" ht="15.75" customHeight="1" x14ac:dyDescent="0.2">
      <c r="A55" s="51" t="s">
        <v>78</v>
      </c>
      <c r="B55" s="193" t="s">
        <v>102</v>
      </c>
      <c r="C55" s="52" t="s">
        <v>75</v>
      </c>
      <c r="D55" s="42"/>
      <c r="E55" s="189"/>
      <c r="F55" s="50"/>
      <c r="G55" s="189"/>
      <c r="H55" s="42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</row>
    <row r="56" spans="1:34" ht="15.75" customHeight="1" x14ac:dyDescent="0.2">
      <c r="A56" s="51" t="s">
        <v>80</v>
      </c>
      <c r="B56" s="52" t="s">
        <v>104</v>
      </c>
      <c r="C56" s="52" t="s">
        <v>75</v>
      </c>
      <c r="D56" s="42"/>
      <c r="E56" s="189"/>
      <c r="F56" s="50"/>
      <c r="G56" s="189"/>
      <c r="H56" s="42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</row>
    <row r="57" spans="1:34" ht="15.75" customHeight="1" x14ac:dyDescent="0.2">
      <c r="A57" s="51" t="s">
        <v>83</v>
      </c>
      <c r="B57" s="52" t="s">
        <v>105</v>
      </c>
      <c r="C57" s="52" t="s">
        <v>93</v>
      </c>
      <c r="D57" s="42"/>
      <c r="E57" s="189"/>
      <c r="F57" s="50"/>
      <c r="G57" s="189"/>
      <c r="H57" s="42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</row>
    <row r="58" spans="1:34" ht="15.75" customHeight="1" x14ac:dyDescent="0.2">
      <c r="A58" s="51" t="s">
        <v>85</v>
      </c>
      <c r="B58" s="52" t="s">
        <v>106</v>
      </c>
      <c r="C58" s="52" t="s">
        <v>93</v>
      </c>
      <c r="D58" s="42"/>
      <c r="E58" s="189"/>
      <c r="F58" s="50"/>
      <c r="G58" s="189"/>
      <c r="H58" s="42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</row>
    <row r="59" spans="1:34" ht="15.75" customHeight="1" x14ac:dyDescent="0.2">
      <c r="A59" s="51" t="s">
        <v>87</v>
      </c>
      <c r="B59" s="52" t="s">
        <v>107</v>
      </c>
      <c r="C59" s="52" t="s">
        <v>93</v>
      </c>
      <c r="D59" s="42"/>
      <c r="E59" s="189"/>
      <c r="F59" s="50"/>
      <c r="G59" s="189"/>
      <c r="H59" s="42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</row>
    <row r="60" spans="1:34" ht="15.75" customHeight="1" x14ac:dyDescent="0.2">
      <c r="A60" s="51" t="s">
        <v>89</v>
      </c>
      <c r="B60" s="52" t="s">
        <v>108</v>
      </c>
      <c r="C60" s="52" t="s">
        <v>93</v>
      </c>
      <c r="D60" s="42"/>
      <c r="E60" s="189"/>
      <c r="F60" s="50"/>
      <c r="G60" s="189"/>
      <c r="H60" s="42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</row>
    <row r="61" spans="1:34" ht="15.75" customHeight="1" x14ac:dyDescent="0.2">
      <c r="A61" s="51" t="s">
        <v>91</v>
      </c>
      <c r="B61" s="52" t="s">
        <v>110</v>
      </c>
      <c r="C61" s="52" t="s">
        <v>93</v>
      </c>
      <c r="D61" s="42"/>
      <c r="E61" s="189"/>
      <c r="F61" s="50"/>
      <c r="G61" s="189"/>
      <c r="H61" s="42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</row>
    <row r="62" spans="1:34" ht="15.75" customHeight="1" x14ac:dyDescent="0.2">
      <c r="A62" s="51" t="s">
        <v>109</v>
      </c>
      <c r="B62" s="52" t="s">
        <v>112</v>
      </c>
      <c r="C62" s="52" t="s">
        <v>93</v>
      </c>
      <c r="D62" s="42"/>
      <c r="E62" s="189"/>
      <c r="F62" s="50"/>
      <c r="G62" s="189"/>
      <c r="H62" s="42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</row>
    <row r="63" spans="1:34" ht="15.75" customHeight="1" x14ac:dyDescent="0.2">
      <c r="A63" s="51" t="s">
        <v>111</v>
      </c>
      <c r="B63" s="52" t="s">
        <v>114</v>
      </c>
      <c r="C63" s="52" t="s">
        <v>75</v>
      </c>
      <c r="D63" s="42"/>
      <c r="E63" s="189"/>
      <c r="F63" s="50"/>
      <c r="G63" s="189"/>
      <c r="H63" s="42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</row>
    <row r="64" spans="1:34" ht="15.75" customHeight="1" x14ac:dyDescent="0.2">
      <c r="A64" s="51" t="s">
        <v>113</v>
      </c>
      <c r="B64" s="52" t="s">
        <v>116</v>
      </c>
      <c r="C64" s="52" t="s">
        <v>82</v>
      </c>
      <c r="D64" s="42"/>
      <c r="E64" s="189"/>
      <c r="F64" s="50"/>
      <c r="G64" s="189"/>
      <c r="H64" s="42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</row>
    <row r="65" spans="1:34" ht="15.75" customHeight="1" x14ac:dyDescent="0.2">
      <c r="A65" s="51" t="s">
        <v>115</v>
      </c>
      <c r="B65" s="52" t="s">
        <v>118</v>
      </c>
      <c r="C65" s="52" t="s">
        <v>82</v>
      </c>
      <c r="D65" s="42"/>
      <c r="E65" s="189"/>
      <c r="F65" s="50"/>
      <c r="G65" s="189"/>
      <c r="H65" s="42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</row>
    <row r="66" spans="1:34" ht="15.75" customHeight="1" x14ac:dyDescent="0.2">
      <c r="A66" s="51" t="s">
        <v>117</v>
      </c>
      <c r="B66" s="52" t="s">
        <v>122</v>
      </c>
      <c r="C66" s="52" t="s">
        <v>93</v>
      </c>
      <c r="D66" s="42"/>
      <c r="E66" s="189"/>
      <c r="F66" s="50"/>
      <c r="G66" s="189"/>
      <c r="H66" s="42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</row>
    <row r="67" spans="1:34" ht="15.75" customHeight="1" x14ac:dyDescent="0.2">
      <c r="A67" s="51" t="s">
        <v>119</v>
      </c>
      <c r="B67" s="52" t="s">
        <v>124</v>
      </c>
      <c r="C67" s="52" t="s">
        <v>93</v>
      </c>
      <c r="D67" s="42"/>
      <c r="E67" s="189"/>
      <c r="F67" s="50"/>
      <c r="G67" s="189"/>
      <c r="H67" s="42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</row>
    <row r="68" spans="1:34" ht="15.75" customHeight="1" x14ac:dyDescent="0.2">
      <c r="A68" s="54" t="s">
        <v>121</v>
      </c>
      <c r="B68" s="55" t="s">
        <v>126</v>
      </c>
      <c r="C68" s="55" t="s">
        <v>82</v>
      </c>
      <c r="D68" s="194"/>
      <c r="E68" s="195"/>
      <c r="F68" s="56"/>
      <c r="G68" s="195"/>
      <c r="H68" s="194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</row>
    <row r="69" spans="1:34" ht="15.75" customHeight="1" x14ac:dyDescent="0.2">
      <c r="C69" s="1"/>
      <c r="E69" s="1"/>
      <c r="J69" s="1"/>
      <c r="K69" s="1"/>
      <c r="L69" s="1"/>
      <c r="M69" s="1"/>
      <c r="N69" s="1"/>
      <c r="O69" s="1"/>
      <c r="P69" s="1"/>
      <c r="Q69" s="1"/>
      <c r="W69" s="1"/>
      <c r="X69" s="1"/>
      <c r="Y69" s="1"/>
      <c r="Z69" s="1"/>
      <c r="AB69" s="1"/>
      <c r="AC69" s="1"/>
      <c r="AD69" s="1"/>
      <c r="AE69" s="1"/>
      <c r="AF69" s="1"/>
      <c r="AG69" s="1"/>
      <c r="AH69" s="1"/>
    </row>
    <row r="70" spans="1:34" ht="15.75" customHeight="1" x14ac:dyDescent="0.2">
      <c r="C70" s="1"/>
      <c r="E70" s="1"/>
      <c r="J70" s="1"/>
      <c r="K70" s="1"/>
      <c r="L70" s="1"/>
      <c r="M70" s="1"/>
      <c r="N70" s="1"/>
      <c r="O70" s="1"/>
      <c r="P70" s="1"/>
      <c r="Q70" s="1"/>
      <c r="W70" s="1"/>
      <c r="X70" s="1"/>
      <c r="Y70" s="1"/>
      <c r="Z70" s="1"/>
      <c r="AB70" s="1"/>
      <c r="AC70" s="1"/>
      <c r="AD70" s="1"/>
      <c r="AE70" s="1"/>
      <c r="AF70" s="1"/>
      <c r="AG70" s="1"/>
      <c r="AH70" s="1"/>
    </row>
    <row r="71" spans="1:34" ht="15.75" customHeight="1" x14ac:dyDescent="0.2">
      <c r="C71" s="1"/>
      <c r="E71" s="1"/>
      <c r="J71" s="1"/>
      <c r="K71" s="1"/>
      <c r="L71" s="1"/>
      <c r="M71" s="1"/>
      <c r="N71" s="1"/>
      <c r="O71" s="1"/>
      <c r="P71" s="1"/>
      <c r="Q71" s="1"/>
      <c r="W71" s="1"/>
      <c r="X71" s="1"/>
      <c r="Y71" s="1"/>
      <c r="Z71" s="1"/>
      <c r="AB71" s="1"/>
      <c r="AC71" s="1"/>
      <c r="AD71" s="1"/>
      <c r="AE71" s="1"/>
      <c r="AF71" s="1"/>
      <c r="AG71" s="1"/>
      <c r="AH71" s="1"/>
    </row>
    <row r="72" spans="1:34" ht="15.75" customHeight="1" x14ac:dyDescent="0.2">
      <c r="C72" s="1"/>
      <c r="E72" s="1"/>
      <c r="J72" s="1"/>
      <c r="K72" s="1"/>
      <c r="L72" s="1"/>
      <c r="M72" s="1"/>
      <c r="N72" s="1"/>
      <c r="O72" s="1"/>
      <c r="P72" s="1"/>
      <c r="Q72" s="1"/>
      <c r="W72" s="1"/>
      <c r="X72" s="1"/>
      <c r="Y72" s="1"/>
      <c r="Z72" s="1"/>
      <c r="AB72" s="1"/>
      <c r="AC72" s="1"/>
      <c r="AD72" s="1"/>
      <c r="AE72" s="1"/>
      <c r="AF72" s="1"/>
      <c r="AG72" s="1"/>
      <c r="AH72" s="1"/>
    </row>
    <row r="73" spans="1:34" ht="15.75" customHeight="1" x14ac:dyDescent="0.2">
      <c r="C73" s="1"/>
      <c r="E73" s="1"/>
      <c r="J73" s="1"/>
      <c r="K73" s="1"/>
      <c r="L73" s="1"/>
      <c r="M73" s="1"/>
      <c r="N73" s="1"/>
      <c r="O73" s="1"/>
      <c r="P73" s="1"/>
      <c r="Q73" s="1"/>
      <c r="W73" s="1"/>
      <c r="X73" s="1"/>
      <c r="Y73" s="1"/>
      <c r="Z73" s="1"/>
      <c r="AB73" s="1"/>
      <c r="AC73" s="1"/>
      <c r="AD73" s="1"/>
      <c r="AE73" s="1"/>
      <c r="AF73" s="1"/>
      <c r="AG73" s="1"/>
      <c r="AH73" s="1"/>
    </row>
    <row r="74" spans="1:34" ht="15.75" customHeight="1" x14ac:dyDescent="0.2">
      <c r="C74" s="1"/>
      <c r="E74" s="1"/>
      <c r="J74" s="1"/>
      <c r="K74" s="1"/>
      <c r="L74" s="1"/>
      <c r="M74" s="1"/>
      <c r="N74" s="1"/>
      <c r="O74" s="1"/>
      <c r="P74" s="1"/>
      <c r="Q74" s="1"/>
      <c r="W74" s="1"/>
      <c r="X74" s="1"/>
      <c r="Y74" s="1"/>
      <c r="Z74" s="1"/>
      <c r="AB74" s="1"/>
      <c r="AC74" s="1"/>
      <c r="AD74" s="1"/>
      <c r="AE74" s="1"/>
      <c r="AF74" s="1"/>
      <c r="AG74" s="1"/>
      <c r="AH74" s="1"/>
    </row>
    <row r="75" spans="1:34" ht="15.75" customHeight="1" x14ac:dyDescent="0.2">
      <c r="C75" s="1"/>
      <c r="E75" s="1"/>
      <c r="J75" s="1"/>
      <c r="K75" s="1"/>
      <c r="L75" s="1"/>
      <c r="M75" s="1"/>
      <c r="N75" s="1"/>
      <c r="O75" s="1"/>
      <c r="P75" s="1"/>
      <c r="Q75" s="1"/>
      <c r="W75" s="1"/>
      <c r="X75" s="1"/>
      <c r="Y75" s="1"/>
      <c r="Z75" s="1"/>
      <c r="AB75" s="1"/>
      <c r="AC75" s="1"/>
      <c r="AD75" s="1"/>
      <c r="AE75" s="1"/>
      <c r="AF75" s="1"/>
      <c r="AG75" s="1"/>
      <c r="AH75" s="1"/>
    </row>
    <row r="76" spans="1:34" ht="15.75" customHeight="1" x14ac:dyDescent="0.2">
      <c r="C76" s="1"/>
      <c r="E76" s="1"/>
      <c r="J76" s="1"/>
      <c r="K76" s="1"/>
      <c r="L76" s="1"/>
      <c r="M76" s="1"/>
      <c r="N76" s="1"/>
      <c r="O76" s="1"/>
      <c r="P76" s="1"/>
      <c r="Q76" s="1"/>
      <c r="W76" s="1"/>
      <c r="X76" s="1"/>
      <c r="Y76" s="1"/>
      <c r="Z76" s="1"/>
      <c r="AB76" s="1"/>
      <c r="AC76" s="1"/>
      <c r="AD76" s="1"/>
      <c r="AE76" s="1"/>
      <c r="AF76" s="1"/>
      <c r="AG76" s="1"/>
      <c r="AH76" s="1"/>
    </row>
    <row r="77" spans="1:34" ht="15.75" customHeight="1" x14ac:dyDescent="0.2">
      <c r="C77" s="1"/>
      <c r="E77" s="1"/>
      <c r="J77" s="1"/>
      <c r="K77" s="1"/>
      <c r="L77" s="1"/>
      <c r="M77" s="1"/>
      <c r="N77" s="1"/>
      <c r="O77" s="1"/>
      <c r="P77" s="1"/>
      <c r="Q77" s="1"/>
      <c r="W77" s="1"/>
      <c r="X77" s="1"/>
      <c r="Y77" s="1"/>
      <c r="Z77" s="1"/>
      <c r="AB77" s="1"/>
      <c r="AC77" s="1"/>
      <c r="AD77" s="1"/>
      <c r="AE77" s="1"/>
      <c r="AF77" s="1"/>
      <c r="AG77" s="1"/>
      <c r="AH77" s="1"/>
    </row>
    <row r="78" spans="1:34" ht="15.75" customHeight="1" x14ac:dyDescent="0.2">
      <c r="C78" s="1"/>
      <c r="E78" s="1"/>
      <c r="J78" s="1"/>
      <c r="K78" s="1"/>
      <c r="L78" s="1"/>
      <c r="M78" s="1"/>
      <c r="N78" s="1"/>
      <c r="O78" s="1"/>
      <c r="P78" s="1"/>
      <c r="Q78" s="1"/>
      <c r="W78" s="1"/>
      <c r="X78" s="1"/>
      <c r="Y78" s="1"/>
      <c r="Z78" s="1"/>
      <c r="AB78" s="1"/>
      <c r="AC78" s="1"/>
      <c r="AD78" s="1"/>
      <c r="AE78" s="1"/>
      <c r="AF78" s="1"/>
      <c r="AG78" s="1"/>
      <c r="AH78" s="1"/>
    </row>
    <row r="79" spans="1:34" ht="15.75" customHeight="1" x14ac:dyDescent="0.2">
      <c r="C79" s="1"/>
      <c r="E79" s="1"/>
      <c r="J79" s="1"/>
      <c r="K79" s="1"/>
      <c r="L79" s="1"/>
      <c r="M79" s="1"/>
      <c r="N79" s="1"/>
      <c r="O79" s="1"/>
      <c r="P79" s="1"/>
      <c r="Q79" s="1"/>
      <c r="W79" s="1"/>
      <c r="X79" s="1"/>
      <c r="Y79" s="1"/>
      <c r="Z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2">
      <c r="C80" s="1"/>
      <c r="E80" s="1"/>
      <c r="J80" s="1"/>
      <c r="K80" s="1"/>
      <c r="L80" s="1"/>
      <c r="M80" s="1"/>
      <c r="N80" s="1"/>
      <c r="O80" s="1"/>
      <c r="P80" s="1"/>
      <c r="Q80" s="1"/>
      <c r="W80" s="1"/>
      <c r="X80" s="1"/>
      <c r="Y80" s="1"/>
      <c r="Z80" s="1"/>
      <c r="AB80" s="1"/>
      <c r="AC80" s="1"/>
      <c r="AD80" s="1"/>
      <c r="AE80" s="1"/>
      <c r="AF80" s="1"/>
      <c r="AG80" s="1"/>
      <c r="AH80" s="1"/>
    </row>
    <row r="81" spans="3:34" ht="15.75" customHeight="1" x14ac:dyDescent="0.2">
      <c r="C81" s="1"/>
      <c r="E81" s="1"/>
      <c r="J81" s="1"/>
      <c r="K81" s="1"/>
      <c r="L81" s="1"/>
      <c r="M81" s="1"/>
      <c r="N81" s="1"/>
      <c r="O81" s="1"/>
      <c r="P81" s="1"/>
      <c r="Q81" s="1"/>
      <c r="W81" s="1"/>
      <c r="X81" s="1"/>
      <c r="Y81" s="1"/>
      <c r="Z81" s="1"/>
      <c r="AB81" s="1"/>
      <c r="AC81" s="1"/>
      <c r="AD81" s="1"/>
      <c r="AE81" s="1"/>
      <c r="AF81" s="1"/>
      <c r="AG81" s="1"/>
      <c r="AH81" s="1"/>
    </row>
    <row r="82" spans="3:34" ht="15.75" customHeight="1" x14ac:dyDescent="0.2">
      <c r="C82" s="1"/>
      <c r="E82" s="1"/>
      <c r="J82" s="1"/>
      <c r="K82" s="1"/>
      <c r="L82" s="1"/>
      <c r="M82" s="1"/>
      <c r="N82" s="1"/>
      <c r="O82" s="1"/>
      <c r="P82" s="1"/>
      <c r="Q82" s="1"/>
      <c r="W82" s="1"/>
      <c r="X82" s="1"/>
      <c r="Y82" s="1"/>
      <c r="Z82" s="1"/>
      <c r="AB82" s="1"/>
      <c r="AC82" s="1"/>
      <c r="AD82" s="1"/>
      <c r="AE82" s="1"/>
      <c r="AF82" s="1"/>
      <c r="AG82" s="1"/>
      <c r="AH82" s="1"/>
    </row>
    <row r="83" spans="3:34" ht="15.75" customHeight="1" x14ac:dyDescent="0.2">
      <c r="C83" s="1"/>
      <c r="E83" s="1"/>
      <c r="J83" s="1"/>
      <c r="K83" s="1"/>
      <c r="L83" s="1"/>
      <c r="M83" s="1"/>
      <c r="N83" s="1"/>
      <c r="O83" s="1"/>
      <c r="P83" s="1"/>
      <c r="Q83" s="1"/>
      <c r="W83" s="1"/>
      <c r="X83" s="1"/>
      <c r="Y83" s="1"/>
      <c r="Z83" s="1"/>
      <c r="AB83" s="1"/>
      <c r="AC83" s="1"/>
      <c r="AD83" s="1"/>
      <c r="AE83" s="1"/>
      <c r="AF83" s="1"/>
      <c r="AG83" s="1"/>
      <c r="AH83" s="1"/>
    </row>
    <row r="84" spans="3:34" ht="15.75" customHeight="1" x14ac:dyDescent="0.2">
      <c r="C84" s="1"/>
      <c r="E84" s="1"/>
      <c r="J84" s="1"/>
      <c r="K84" s="1"/>
      <c r="L84" s="1"/>
      <c r="M84" s="1"/>
      <c r="N84" s="1"/>
      <c r="O84" s="1"/>
      <c r="P84" s="1"/>
      <c r="Q84" s="1"/>
      <c r="W84" s="1"/>
      <c r="X84" s="1"/>
      <c r="Y84" s="1"/>
      <c r="Z84" s="1"/>
      <c r="AB84" s="1"/>
      <c r="AC84" s="1"/>
      <c r="AD84" s="1"/>
      <c r="AE84" s="1"/>
      <c r="AF84" s="1"/>
      <c r="AG84" s="1"/>
      <c r="AH84" s="1"/>
    </row>
    <row r="85" spans="3:34" ht="15.75" customHeight="1" x14ac:dyDescent="0.2">
      <c r="C85" s="1"/>
      <c r="E85" s="1"/>
      <c r="J85" s="1"/>
      <c r="K85" s="1"/>
      <c r="L85" s="1"/>
      <c r="M85" s="1"/>
      <c r="N85" s="1"/>
      <c r="O85" s="1"/>
      <c r="P85" s="1"/>
      <c r="Q85" s="1"/>
      <c r="W85" s="1"/>
      <c r="X85" s="1"/>
      <c r="Y85" s="1"/>
      <c r="Z85" s="1"/>
      <c r="AB85" s="1"/>
      <c r="AC85" s="1"/>
      <c r="AD85" s="1"/>
      <c r="AE85" s="1"/>
      <c r="AF85" s="1"/>
      <c r="AG85" s="1"/>
      <c r="AH85" s="1"/>
    </row>
    <row r="86" spans="3:34" ht="15.75" customHeight="1" x14ac:dyDescent="0.2">
      <c r="C86" s="1"/>
      <c r="E86" s="1"/>
      <c r="J86" s="1"/>
      <c r="K86" s="1"/>
      <c r="L86" s="1"/>
      <c r="M86" s="1"/>
      <c r="N86" s="1"/>
      <c r="O86" s="1"/>
      <c r="P86" s="1"/>
      <c r="Q86" s="1"/>
      <c r="W86" s="1"/>
      <c r="X86" s="1"/>
      <c r="Y86" s="1"/>
      <c r="Z86" s="1"/>
      <c r="AB86" s="1"/>
      <c r="AC86" s="1"/>
      <c r="AD86" s="1"/>
      <c r="AE86" s="1"/>
      <c r="AF86" s="1"/>
      <c r="AG86" s="1"/>
      <c r="AH86" s="1"/>
    </row>
    <row r="87" spans="3:34" ht="15.75" customHeight="1" x14ac:dyDescent="0.2">
      <c r="C87" s="1"/>
      <c r="E87" s="1"/>
      <c r="J87" s="1"/>
      <c r="K87" s="1"/>
      <c r="L87" s="1"/>
      <c r="M87" s="1"/>
      <c r="N87" s="1"/>
      <c r="O87" s="1"/>
      <c r="P87" s="1"/>
      <c r="Q87" s="1"/>
      <c r="W87" s="1"/>
      <c r="X87" s="1"/>
      <c r="Y87" s="1"/>
      <c r="Z87" s="1"/>
      <c r="AB87" s="1"/>
      <c r="AC87" s="1"/>
      <c r="AD87" s="1"/>
      <c r="AE87" s="1"/>
      <c r="AF87" s="1"/>
      <c r="AG87" s="1"/>
      <c r="AH87" s="1"/>
    </row>
    <row r="88" spans="3:34" ht="15.75" customHeight="1" x14ac:dyDescent="0.2">
      <c r="C88" s="1"/>
      <c r="E88" s="1"/>
      <c r="J88" s="1"/>
      <c r="K88" s="1"/>
      <c r="L88" s="1"/>
      <c r="M88" s="1"/>
      <c r="N88" s="1"/>
      <c r="O88" s="1"/>
      <c r="P88" s="1"/>
      <c r="Q88" s="1"/>
      <c r="W88" s="1"/>
      <c r="X88" s="1"/>
      <c r="Y88" s="1"/>
      <c r="Z88" s="1"/>
      <c r="AB88" s="1"/>
      <c r="AC88" s="1"/>
      <c r="AD88" s="1"/>
      <c r="AE88" s="1"/>
      <c r="AF88" s="1"/>
      <c r="AG88" s="1"/>
      <c r="AH88" s="1"/>
    </row>
    <row r="89" spans="3:34" ht="15.75" customHeight="1" x14ac:dyDescent="0.2">
      <c r="C89" s="1"/>
      <c r="E89" s="1"/>
      <c r="J89" s="1"/>
      <c r="K89" s="1"/>
      <c r="L89" s="1"/>
      <c r="M89" s="1"/>
      <c r="N89" s="1"/>
      <c r="O89" s="1"/>
      <c r="P89" s="1"/>
      <c r="Q89" s="1"/>
      <c r="W89" s="1"/>
      <c r="X89" s="1"/>
      <c r="Y89" s="1"/>
      <c r="Z89" s="1"/>
      <c r="AB89" s="1"/>
      <c r="AC89" s="1"/>
      <c r="AD89" s="1"/>
      <c r="AE89" s="1"/>
      <c r="AF89" s="1"/>
      <c r="AG89" s="1"/>
      <c r="AH89" s="1"/>
    </row>
    <row r="90" spans="3:34" ht="15.75" customHeight="1" x14ac:dyDescent="0.2">
      <c r="C90" s="1"/>
      <c r="E90" s="1"/>
      <c r="J90" s="1"/>
      <c r="K90" s="1"/>
      <c r="L90" s="1"/>
      <c r="M90" s="1"/>
      <c r="N90" s="1"/>
      <c r="O90" s="1"/>
      <c r="P90" s="1"/>
      <c r="Q90" s="1"/>
      <c r="W90" s="1"/>
      <c r="X90" s="1"/>
      <c r="Y90" s="1"/>
      <c r="Z90" s="1"/>
      <c r="AB90" s="1"/>
      <c r="AC90" s="1"/>
      <c r="AD90" s="1"/>
      <c r="AE90" s="1"/>
      <c r="AF90" s="1"/>
      <c r="AG90" s="1"/>
      <c r="AH90" s="1"/>
    </row>
    <row r="91" spans="3:34" ht="15.75" customHeight="1" x14ac:dyDescent="0.2">
      <c r="C91" s="1"/>
      <c r="E91" s="1"/>
      <c r="J91" s="1"/>
      <c r="K91" s="1"/>
      <c r="L91" s="1"/>
      <c r="M91" s="1"/>
      <c r="N91" s="1"/>
      <c r="O91" s="1"/>
      <c r="P91" s="1"/>
      <c r="Q91" s="1"/>
      <c r="W91" s="1"/>
      <c r="X91" s="1"/>
      <c r="Y91" s="1"/>
      <c r="Z91" s="1"/>
      <c r="AB91" s="1"/>
      <c r="AC91" s="1"/>
      <c r="AD91" s="1"/>
      <c r="AE91" s="1"/>
      <c r="AF91" s="1"/>
      <c r="AG91" s="1"/>
      <c r="AH91" s="1"/>
    </row>
    <row r="92" spans="3:34" ht="15.75" customHeight="1" x14ac:dyDescent="0.2">
      <c r="C92" s="1"/>
      <c r="E92" s="1"/>
      <c r="J92" s="1"/>
      <c r="K92" s="1"/>
      <c r="L92" s="1"/>
      <c r="M92" s="1"/>
      <c r="N92" s="1"/>
      <c r="O92" s="1"/>
      <c r="P92" s="1"/>
      <c r="Q92" s="1"/>
      <c r="W92" s="1"/>
      <c r="X92" s="1"/>
      <c r="Y92" s="1"/>
      <c r="Z92" s="1"/>
      <c r="AB92" s="1"/>
      <c r="AC92" s="1"/>
      <c r="AD92" s="1"/>
      <c r="AE92" s="1"/>
      <c r="AF92" s="1"/>
      <c r="AG92" s="1"/>
      <c r="AH92" s="1"/>
    </row>
    <row r="93" spans="3:34" ht="15.75" customHeight="1" x14ac:dyDescent="0.2">
      <c r="C93" s="1"/>
      <c r="E93" s="1"/>
      <c r="J93" s="1"/>
      <c r="K93" s="1"/>
      <c r="L93" s="1"/>
      <c r="M93" s="1"/>
      <c r="N93" s="1"/>
      <c r="O93" s="1"/>
      <c r="P93" s="1"/>
      <c r="Q93" s="1"/>
      <c r="W93" s="1"/>
      <c r="X93" s="1"/>
      <c r="Y93" s="1"/>
      <c r="Z93" s="1"/>
      <c r="AB93" s="1"/>
      <c r="AC93" s="1"/>
      <c r="AD93" s="1"/>
      <c r="AE93" s="1"/>
      <c r="AF93" s="1"/>
      <c r="AG93" s="1"/>
      <c r="AH93" s="1"/>
    </row>
    <row r="94" spans="3:34" ht="15.75" customHeight="1" x14ac:dyDescent="0.2">
      <c r="C94" s="1"/>
      <c r="E94" s="1"/>
      <c r="J94" s="1"/>
      <c r="K94" s="1"/>
      <c r="L94" s="1"/>
      <c r="M94" s="1"/>
      <c r="N94" s="1"/>
      <c r="O94" s="1"/>
      <c r="P94" s="1"/>
      <c r="Q94" s="1"/>
      <c r="W94" s="1"/>
      <c r="X94" s="1"/>
      <c r="Y94" s="1"/>
      <c r="Z94" s="1"/>
      <c r="AB94" s="1"/>
      <c r="AC94" s="1"/>
      <c r="AD94" s="1"/>
      <c r="AE94" s="1"/>
      <c r="AF94" s="1"/>
      <c r="AG94" s="1"/>
      <c r="AH94" s="1"/>
    </row>
    <row r="95" spans="3:34" ht="15.75" customHeight="1" x14ac:dyDescent="0.2">
      <c r="C95" s="1"/>
      <c r="E95" s="1"/>
      <c r="J95" s="1"/>
      <c r="K95" s="1"/>
      <c r="L95" s="1"/>
      <c r="M95" s="1"/>
      <c r="N95" s="1"/>
      <c r="O95" s="1"/>
      <c r="P95" s="1"/>
      <c r="Q95" s="1"/>
      <c r="W95" s="1"/>
      <c r="X95" s="1"/>
      <c r="Y95" s="1"/>
      <c r="Z95" s="1"/>
      <c r="AB95" s="1"/>
      <c r="AC95" s="1"/>
      <c r="AD95" s="1"/>
      <c r="AE95" s="1"/>
      <c r="AF95" s="1"/>
      <c r="AG95" s="1"/>
      <c r="AH95" s="1"/>
    </row>
    <row r="96" spans="3:34" ht="15.75" customHeight="1" x14ac:dyDescent="0.2">
      <c r="C96" s="1"/>
      <c r="E96" s="1"/>
      <c r="J96" s="1"/>
      <c r="K96" s="1"/>
      <c r="L96" s="1"/>
      <c r="M96" s="1"/>
      <c r="N96" s="1"/>
      <c r="O96" s="1"/>
      <c r="P96" s="1"/>
      <c r="Q96" s="1"/>
      <c r="W96" s="1"/>
      <c r="X96" s="1"/>
      <c r="Y96" s="1"/>
      <c r="Z96" s="1"/>
      <c r="AB96" s="1"/>
      <c r="AC96" s="1"/>
      <c r="AD96" s="1"/>
      <c r="AE96" s="1"/>
      <c r="AF96" s="1"/>
      <c r="AG96" s="1"/>
      <c r="AH96" s="1"/>
    </row>
    <row r="97" spans="3:34" ht="15.75" customHeight="1" x14ac:dyDescent="0.2">
      <c r="C97" s="1"/>
      <c r="E97" s="1"/>
      <c r="J97" s="1"/>
      <c r="K97" s="1"/>
      <c r="L97" s="1"/>
      <c r="M97" s="1"/>
      <c r="N97" s="1"/>
      <c r="O97" s="1"/>
      <c r="P97" s="1"/>
      <c r="Q97" s="1"/>
      <c r="W97" s="1"/>
      <c r="X97" s="1"/>
      <c r="Y97" s="1"/>
      <c r="Z97" s="1"/>
      <c r="AB97" s="1"/>
      <c r="AC97" s="1"/>
      <c r="AD97" s="1"/>
      <c r="AE97" s="1"/>
      <c r="AF97" s="1"/>
      <c r="AG97" s="1"/>
      <c r="AH97" s="1"/>
    </row>
    <row r="98" spans="3:34" ht="15.75" customHeight="1" x14ac:dyDescent="0.2">
      <c r="C98" s="1"/>
      <c r="E98" s="1"/>
      <c r="J98" s="1"/>
      <c r="K98" s="1"/>
      <c r="L98" s="1"/>
      <c r="M98" s="1"/>
      <c r="N98" s="1"/>
      <c r="O98" s="1"/>
      <c r="P98" s="1"/>
      <c r="Q98" s="1"/>
      <c r="W98" s="1"/>
      <c r="X98" s="1"/>
      <c r="Y98" s="1"/>
      <c r="Z98" s="1"/>
      <c r="AB98" s="1"/>
      <c r="AC98" s="1"/>
      <c r="AD98" s="1"/>
      <c r="AE98" s="1"/>
      <c r="AF98" s="1"/>
      <c r="AG98" s="1"/>
      <c r="AH98" s="1"/>
    </row>
    <row r="99" spans="3:34" ht="15.75" customHeight="1" x14ac:dyDescent="0.2">
      <c r="C99" s="1"/>
      <c r="E99" s="1"/>
      <c r="J99" s="1"/>
      <c r="K99" s="1"/>
      <c r="L99" s="1"/>
      <c r="M99" s="1"/>
      <c r="N99" s="1"/>
      <c r="O99" s="1"/>
      <c r="P99" s="1"/>
      <c r="Q99" s="1"/>
      <c r="W99" s="1"/>
      <c r="X99" s="1"/>
      <c r="Y99" s="1"/>
      <c r="Z99" s="1"/>
      <c r="AB99" s="1"/>
      <c r="AC99" s="1"/>
      <c r="AD99" s="1"/>
      <c r="AE99" s="1"/>
      <c r="AF99" s="1"/>
      <c r="AG99" s="1"/>
      <c r="AH99" s="1"/>
    </row>
    <row r="100" spans="3:34" ht="15.75" customHeight="1" x14ac:dyDescent="0.2">
      <c r="C100" s="1"/>
      <c r="E100" s="1"/>
      <c r="J100" s="1"/>
      <c r="K100" s="1"/>
      <c r="L100" s="1"/>
      <c r="M100" s="1"/>
      <c r="N100" s="1"/>
      <c r="O100" s="1"/>
      <c r="P100" s="1"/>
      <c r="Q100" s="1"/>
      <c r="W100" s="1"/>
      <c r="X100" s="1"/>
      <c r="Y100" s="1"/>
      <c r="Z100" s="1"/>
      <c r="AB100" s="1"/>
      <c r="AC100" s="1"/>
      <c r="AD100" s="1"/>
      <c r="AE100" s="1"/>
      <c r="AF100" s="1"/>
      <c r="AG100" s="1"/>
      <c r="AH100" s="1"/>
    </row>
    <row r="101" spans="3:34" ht="15.75" customHeight="1" x14ac:dyDescent="0.2">
      <c r="C101" s="1"/>
      <c r="E101" s="1"/>
      <c r="J101" s="1"/>
      <c r="K101" s="1"/>
      <c r="L101" s="1"/>
      <c r="M101" s="1"/>
      <c r="N101" s="1"/>
      <c r="O101" s="1"/>
      <c r="P101" s="1"/>
      <c r="Q101" s="1"/>
      <c r="W101" s="1"/>
      <c r="X101" s="1"/>
      <c r="Y101" s="1"/>
      <c r="Z101" s="1"/>
      <c r="AB101" s="1"/>
      <c r="AC101" s="1"/>
      <c r="AD101" s="1"/>
      <c r="AE101" s="1"/>
      <c r="AF101" s="1"/>
      <c r="AG101" s="1"/>
      <c r="AH101" s="1"/>
    </row>
    <row r="102" spans="3:34" ht="15.75" customHeight="1" x14ac:dyDescent="0.2">
      <c r="C102" s="1"/>
      <c r="E102" s="1"/>
      <c r="J102" s="1"/>
      <c r="K102" s="1"/>
      <c r="L102" s="1"/>
      <c r="M102" s="1"/>
      <c r="N102" s="1"/>
      <c r="O102" s="1"/>
      <c r="P102" s="1"/>
      <c r="Q102" s="1"/>
      <c r="W102" s="1"/>
      <c r="X102" s="1"/>
      <c r="Y102" s="1"/>
      <c r="Z102" s="1"/>
      <c r="AB102" s="1"/>
      <c r="AC102" s="1"/>
      <c r="AD102" s="1"/>
      <c r="AE102" s="1"/>
      <c r="AF102" s="1"/>
      <c r="AG102" s="1"/>
      <c r="AH102" s="1"/>
    </row>
    <row r="103" spans="3:34" ht="15.75" customHeight="1" x14ac:dyDescent="0.2">
      <c r="C103" s="1"/>
      <c r="E103" s="1"/>
      <c r="J103" s="1"/>
      <c r="K103" s="1"/>
      <c r="L103" s="1"/>
      <c r="M103" s="1"/>
      <c r="N103" s="1"/>
      <c r="O103" s="1"/>
      <c r="P103" s="1"/>
      <c r="Q103" s="1"/>
      <c r="W103" s="1"/>
      <c r="X103" s="1"/>
      <c r="Y103" s="1"/>
      <c r="Z103" s="1"/>
      <c r="AB103" s="1"/>
      <c r="AC103" s="1"/>
      <c r="AD103" s="1"/>
      <c r="AE103" s="1"/>
      <c r="AF103" s="1"/>
      <c r="AG103" s="1"/>
      <c r="AH103" s="1"/>
    </row>
    <row r="104" spans="3:34" ht="15.75" customHeight="1" x14ac:dyDescent="0.2">
      <c r="C104" s="1"/>
      <c r="E104" s="1"/>
      <c r="J104" s="1"/>
      <c r="K104" s="1"/>
      <c r="L104" s="1"/>
      <c r="M104" s="1"/>
      <c r="N104" s="1"/>
      <c r="O104" s="1"/>
      <c r="P104" s="1"/>
      <c r="Q104" s="1"/>
      <c r="W104" s="1"/>
      <c r="X104" s="1"/>
      <c r="Y104" s="1"/>
      <c r="Z104" s="1"/>
      <c r="AB104" s="1"/>
      <c r="AC104" s="1"/>
      <c r="AD104" s="1"/>
      <c r="AE104" s="1"/>
      <c r="AF104" s="1"/>
      <c r="AG104" s="1"/>
      <c r="AH104" s="1"/>
    </row>
    <row r="105" spans="3:34" ht="15.75" customHeight="1" x14ac:dyDescent="0.2">
      <c r="C105" s="1"/>
      <c r="E105" s="1"/>
      <c r="J105" s="1"/>
      <c r="K105" s="1"/>
      <c r="L105" s="1"/>
      <c r="M105" s="1"/>
      <c r="N105" s="1"/>
      <c r="O105" s="1"/>
      <c r="P105" s="1"/>
      <c r="Q105" s="1"/>
      <c r="W105" s="1"/>
      <c r="X105" s="1"/>
      <c r="Y105" s="1"/>
      <c r="Z105" s="1"/>
      <c r="AB105" s="1"/>
      <c r="AC105" s="1"/>
      <c r="AD105" s="1"/>
      <c r="AE105" s="1"/>
      <c r="AF105" s="1"/>
      <c r="AG105" s="1"/>
      <c r="AH105" s="1"/>
    </row>
    <row r="106" spans="3:34" ht="15.75" customHeight="1" x14ac:dyDescent="0.2">
      <c r="C106" s="1"/>
      <c r="E106" s="1"/>
      <c r="J106" s="1"/>
      <c r="K106" s="1"/>
      <c r="L106" s="1"/>
      <c r="M106" s="1"/>
      <c r="N106" s="1"/>
      <c r="O106" s="1"/>
      <c r="P106" s="1"/>
      <c r="Q106" s="1"/>
      <c r="W106" s="1"/>
      <c r="X106" s="1"/>
      <c r="Y106" s="1"/>
      <c r="Z106" s="1"/>
      <c r="AB106" s="1"/>
      <c r="AC106" s="1"/>
      <c r="AD106" s="1"/>
      <c r="AE106" s="1"/>
      <c r="AF106" s="1"/>
      <c r="AG106" s="1"/>
      <c r="AH106" s="1"/>
    </row>
    <row r="107" spans="3:34" ht="15.75" customHeight="1" x14ac:dyDescent="0.2">
      <c r="C107" s="1"/>
      <c r="E107" s="1"/>
      <c r="J107" s="1"/>
      <c r="K107" s="1"/>
      <c r="L107" s="1"/>
      <c r="M107" s="1"/>
      <c r="N107" s="1"/>
      <c r="O107" s="1"/>
      <c r="P107" s="1"/>
      <c r="Q107" s="1"/>
      <c r="W107" s="1"/>
      <c r="X107" s="1"/>
      <c r="Y107" s="1"/>
      <c r="Z107" s="1"/>
      <c r="AB107" s="1"/>
      <c r="AC107" s="1"/>
      <c r="AD107" s="1"/>
      <c r="AE107" s="1"/>
      <c r="AF107" s="1"/>
      <c r="AG107" s="1"/>
      <c r="AH107" s="1"/>
    </row>
    <row r="108" spans="3:34" ht="15.75" customHeight="1" x14ac:dyDescent="0.2">
      <c r="C108" s="1"/>
      <c r="E108" s="1"/>
      <c r="J108" s="1"/>
      <c r="K108" s="1"/>
      <c r="L108" s="1"/>
      <c r="M108" s="1"/>
      <c r="N108" s="1"/>
      <c r="O108" s="1"/>
      <c r="P108" s="1"/>
      <c r="Q108" s="1"/>
      <c r="W108" s="1"/>
      <c r="X108" s="1"/>
      <c r="Y108" s="1"/>
      <c r="Z108" s="1"/>
      <c r="AB108" s="1"/>
      <c r="AC108" s="1"/>
      <c r="AD108" s="1"/>
      <c r="AE108" s="1"/>
      <c r="AF108" s="1"/>
      <c r="AG108" s="1"/>
      <c r="AH108" s="1"/>
    </row>
    <row r="109" spans="3:34" ht="15.75" customHeight="1" x14ac:dyDescent="0.2">
      <c r="C109" s="1"/>
      <c r="E109" s="1"/>
      <c r="J109" s="1"/>
      <c r="K109" s="1"/>
      <c r="L109" s="1"/>
      <c r="M109" s="1"/>
      <c r="N109" s="1"/>
      <c r="O109" s="1"/>
      <c r="P109" s="1"/>
      <c r="Q109" s="1"/>
      <c r="W109" s="1"/>
      <c r="X109" s="1"/>
      <c r="Y109" s="1"/>
      <c r="Z109" s="1"/>
      <c r="AB109" s="1"/>
      <c r="AC109" s="1"/>
      <c r="AD109" s="1"/>
      <c r="AE109" s="1"/>
      <c r="AF109" s="1"/>
      <c r="AG109" s="1"/>
      <c r="AH109" s="1"/>
    </row>
    <row r="110" spans="3:34" ht="15.75" customHeight="1" x14ac:dyDescent="0.2">
      <c r="C110" s="1"/>
      <c r="E110" s="1"/>
      <c r="J110" s="1"/>
      <c r="K110" s="1"/>
      <c r="L110" s="1"/>
      <c r="M110" s="1"/>
      <c r="N110" s="1"/>
      <c r="O110" s="1"/>
      <c r="P110" s="1"/>
      <c r="Q110" s="1"/>
      <c r="W110" s="1"/>
      <c r="X110" s="1"/>
      <c r="Y110" s="1"/>
      <c r="Z110" s="1"/>
      <c r="AB110" s="1"/>
      <c r="AC110" s="1"/>
      <c r="AD110" s="1"/>
      <c r="AE110" s="1"/>
      <c r="AF110" s="1"/>
      <c r="AG110" s="1"/>
      <c r="AH110" s="1"/>
    </row>
    <row r="111" spans="3:34" ht="15.75" customHeight="1" x14ac:dyDescent="0.2">
      <c r="C111" s="1"/>
      <c r="E111" s="1"/>
      <c r="J111" s="1"/>
      <c r="K111" s="1"/>
      <c r="L111" s="1"/>
      <c r="M111" s="1"/>
      <c r="N111" s="1"/>
      <c r="O111" s="1"/>
      <c r="P111" s="1"/>
      <c r="Q111" s="1"/>
      <c r="W111" s="1"/>
      <c r="X111" s="1"/>
      <c r="Y111" s="1"/>
      <c r="Z111" s="1"/>
      <c r="AB111" s="1"/>
      <c r="AC111" s="1"/>
      <c r="AD111" s="1"/>
      <c r="AE111" s="1"/>
      <c r="AF111" s="1"/>
      <c r="AG111" s="1"/>
      <c r="AH111" s="1"/>
    </row>
    <row r="112" spans="3:34" ht="15.75" customHeight="1" x14ac:dyDescent="0.2">
      <c r="C112" s="1"/>
      <c r="E112" s="1"/>
      <c r="J112" s="1"/>
      <c r="K112" s="1"/>
      <c r="L112" s="1"/>
      <c r="M112" s="1"/>
      <c r="N112" s="1"/>
      <c r="O112" s="1"/>
      <c r="P112" s="1"/>
      <c r="Q112" s="1"/>
      <c r="W112" s="1"/>
      <c r="X112" s="1"/>
      <c r="Y112" s="1"/>
      <c r="Z112" s="1"/>
      <c r="AB112" s="1"/>
      <c r="AC112" s="1"/>
      <c r="AD112" s="1"/>
      <c r="AE112" s="1"/>
      <c r="AF112" s="1"/>
      <c r="AG112" s="1"/>
      <c r="AH112" s="1"/>
    </row>
    <row r="113" spans="3:34" ht="15.75" customHeight="1" x14ac:dyDescent="0.2">
      <c r="C113" s="1"/>
      <c r="E113" s="1"/>
      <c r="J113" s="1"/>
      <c r="K113" s="1"/>
      <c r="L113" s="1"/>
      <c r="M113" s="1"/>
      <c r="N113" s="1"/>
      <c r="O113" s="1"/>
      <c r="P113" s="1"/>
      <c r="Q113" s="1"/>
      <c r="W113" s="1"/>
      <c r="X113" s="1"/>
      <c r="Y113" s="1"/>
      <c r="Z113" s="1"/>
      <c r="AB113" s="1"/>
      <c r="AC113" s="1"/>
      <c r="AD113" s="1"/>
      <c r="AE113" s="1"/>
      <c r="AF113" s="1"/>
      <c r="AG113" s="1"/>
      <c r="AH113" s="1"/>
    </row>
    <row r="114" spans="3:34" ht="15.75" customHeight="1" x14ac:dyDescent="0.2">
      <c r="C114" s="1"/>
      <c r="E114" s="1"/>
      <c r="J114" s="1"/>
      <c r="K114" s="1"/>
      <c r="L114" s="1"/>
      <c r="M114" s="1"/>
      <c r="N114" s="1"/>
      <c r="O114" s="1"/>
      <c r="P114" s="1"/>
      <c r="Q114" s="1"/>
      <c r="W114" s="1"/>
      <c r="X114" s="1"/>
      <c r="Y114" s="1"/>
      <c r="Z114" s="1"/>
      <c r="AB114" s="1"/>
      <c r="AC114" s="1"/>
      <c r="AD114" s="1"/>
      <c r="AE114" s="1"/>
      <c r="AF114" s="1"/>
      <c r="AG114" s="1"/>
      <c r="AH114" s="1"/>
    </row>
    <row r="115" spans="3:34" ht="15.75" customHeight="1" x14ac:dyDescent="0.2">
      <c r="C115" s="1"/>
      <c r="E115" s="1"/>
      <c r="J115" s="1"/>
      <c r="K115" s="1"/>
      <c r="L115" s="1"/>
      <c r="M115" s="1"/>
      <c r="N115" s="1"/>
      <c r="O115" s="1"/>
      <c r="P115" s="1"/>
      <c r="Q115" s="1"/>
      <c r="W115" s="1"/>
      <c r="X115" s="1"/>
      <c r="Y115" s="1"/>
      <c r="Z115" s="1"/>
      <c r="AB115" s="1"/>
      <c r="AC115" s="1"/>
      <c r="AD115" s="1"/>
      <c r="AE115" s="1"/>
      <c r="AF115" s="1"/>
      <c r="AG115" s="1"/>
      <c r="AH115" s="1"/>
    </row>
    <row r="116" spans="3:34" ht="15.75" customHeight="1" x14ac:dyDescent="0.2">
      <c r="C116" s="1"/>
      <c r="E116" s="1"/>
      <c r="J116" s="1"/>
      <c r="K116" s="1"/>
      <c r="L116" s="1"/>
      <c r="M116" s="1"/>
      <c r="N116" s="1"/>
      <c r="O116" s="1"/>
      <c r="P116" s="1"/>
      <c r="Q116" s="1"/>
      <c r="W116" s="1"/>
      <c r="X116" s="1"/>
      <c r="Y116" s="1"/>
      <c r="Z116" s="1"/>
      <c r="AB116" s="1"/>
      <c r="AC116" s="1"/>
      <c r="AD116" s="1"/>
      <c r="AE116" s="1"/>
      <c r="AF116" s="1"/>
      <c r="AG116" s="1"/>
      <c r="AH116" s="1"/>
    </row>
    <row r="117" spans="3:34" ht="15.75" customHeight="1" x14ac:dyDescent="0.2">
      <c r="C117" s="1"/>
      <c r="E117" s="1"/>
      <c r="J117" s="1"/>
      <c r="K117" s="1"/>
      <c r="L117" s="1"/>
      <c r="M117" s="1"/>
      <c r="N117" s="1"/>
      <c r="O117" s="1"/>
      <c r="P117" s="1"/>
      <c r="Q117" s="1"/>
      <c r="W117" s="1"/>
      <c r="X117" s="1"/>
      <c r="Y117" s="1"/>
      <c r="Z117" s="1"/>
      <c r="AB117" s="1"/>
      <c r="AC117" s="1"/>
      <c r="AD117" s="1"/>
      <c r="AE117" s="1"/>
      <c r="AF117" s="1"/>
      <c r="AG117" s="1"/>
      <c r="AH117" s="1"/>
    </row>
    <row r="118" spans="3:34" ht="15.75" customHeight="1" x14ac:dyDescent="0.2">
      <c r="C118" s="1"/>
      <c r="E118" s="1"/>
      <c r="J118" s="1"/>
      <c r="K118" s="1"/>
      <c r="L118" s="1"/>
      <c r="M118" s="1"/>
      <c r="N118" s="1"/>
      <c r="O118" s="1"/>
      <c r="P118" s="1"/>
      <c r="Q118" s="1"/>
      <c r="W118" s="1"/>
      <c r="X118" s="1"/>
      <c r="Y118" s="1"/>
      <c r="Z118" s="1"/>
      <c r="AB118" s="1"/>
      <c r="AC118" s="1"/>
      <c r="AD118" s="1"/>
      <c r="AE118" s="1"/>
      <c r="AF118" s="1"/>
      <c r="AG118" s="1"/>
      <c r="AH118" s="1"/>
    </row>
    <row r="119" spans="3:34" ht="15.75" customHeight="1" x14ac:dyDescent="0.2">
      <c r="C119" s="1"/>
      <c r="E119" s="1"/>
      <c r="J119" s="1"/>
      <c r="K119" s="1"/>
      <c r="L119" s="1"/>
      <c r="M119" s="1"/>
      <c r="N119" s="1"/>
      <c r="O119" s="1"/>
      <c r="P119" s="1"/>
      <c r="Q119" s="1"/>
      <c r="W119" s="1"/>
      <c r="X119" s="1"/>
      <c r="Y119" s="1"/>
      <c r="Z119" s="1"/>
      <c r="AB119" s="1"/>
      <c r="AC119" s="1"/>
      <c r="AD119" s="1"/>
      <c r="AE119" s="1"/>
      <c r="AF119" s="1"/>
      <c r="AG119" s="1"/>
      <c r="AH119" s="1"/>
    </row>
    <row r="120" spans="3:34" ht="15.75" customHeight="1" x14ac:dyDescent="0.2">
      <c r="C120" s="1"/>
      <c r="E120" s="1"/>
      <c r="J120" s="1"/>
      <c r="K120" s="1"/>
      <c r="L120" s="1"/>
      <c r="M120" s="1"/>
      <c r="N120" s="1"/>
      <c r="O120" s="1"/>
      <c r="P120" s="1"/>
      <c r="Q120" s="1"/>
      <c r="W120" s="1"/>
      <c r="X120" s="1"/>
      <c r="Y120" s="1"/>
      <c r="Z120" s="1"/>
      <c r="AB120" s="1"/>
      <c r="AC120" s="1"/>
      <c r="AD120" s="1"/>
      <c r="AE120" s="1"/>
      <c r="AF120" s="1"/>
      <c r="AG120" s="1"/>
      <c r="AH120" s="1"/>
    </row>
    <row r="121" spans="3:34" ht="15.75" customHeight="1" x14ac:dyDescent="0.2">
      <c r="C121" s="1"/>
      <c r="E121" s="1"/>
      <c r="J121" s="1"/>
      <c r="K121" s="1"/>
      <c r="L121" s="1"/>
      <c r="M121" s="1"/>
      <c r="N121" s="1"/>
      <c r="O121" s="1"/>
      <c r="P121" s="1"/>
      <c r="Q121" s="1"/>
      <c r="W121" s="1"/>
      <c r="X121" s="1"/>
      <c r="Y121" s="1"/>
      <c r="Z121" s="1"/>
      <c r="AB121" s="1"/>
      <c r="AC121" s="1"/>
      <c r="AD121" s="1"/>
      <c r="AE121" s="1"/>
      <c r="AF121" s="1"/>
      <c r="AG121" s="1"/>
      <c r="AH121" s="1"/>
    </row>
    <row r="122" spans="3:34" ht="15.75" customHeight="1" x14ac:dyDescent="0.2">
      <c r="C122" s="1"/>
      <c r="E122" s="1"/>
      <c r="J122" s="1"/>
      <c r="K122" s="1"/>
      <c r="L122" s="1"/>
      <c r="M122" s="1"/>
      <c r="N122" s="1"/>
      <c r="O122" s="1"/>
      <c r="P122" s="1"/>
      <c r="Q122" s="1"/>
      <c r="W122" s="1"/>
      <c r="X122" s="1"/>
      <c r="Y122" s="1"/>
      <c r="Z122" s="1"/>
      <c r="AB122" s="1"/>
      <c r="AC122" s="1"/>
      <c r="AD122" s="1"/>
      <c r="AE122" s="1"/>
      <c r="AF122" s="1"/>
      <c r="AG122" s="1"/>
      <c r="AH122" s="1"/>
    </row>
    <row r="123" spans="3:34" ht="15.75" customHeight="1" x14ac:dyDescent="0.2">
      <c r="C123" s="1"/>
      <c r="E123" s="1"/>
      <c r="J123" s="1"/>
      <c r="K123" s="1"/>
      <c r="L123" s="1"/>
      <c r="M123" s="1"/>
      <c r="N123" s="1"/>
      <c r="O123" s="1"/>
      <c r="P123" s="1"/>
      <c r="Q123" s="1"/>
      <c r="W123" s="1"/>
      <c r="X123" s="1"/>
      <c r="Y123" s="1"/>
      <c r="Z123" s="1"/>
      <c r="AB123" s="1"/>
      <c r="AC123" s="1"/>
      <c r="AD123" s="1"/>
      <c r="AE123" s="1"/>
      <c r="AF123" s="1"/>
      <c r="AG123" s="1"/>
      <c r="AH123" s="1"/>
    </row>
    <row r="124" spans="3:34" ht="15.75" customHeight="1" x14ac:dyDescent="0.2">
      <c r="C124" s="1"/>
      <c r="E124" s="1"/>
      <c r="J124" s="1"/>
      <c r="K124" s="1"/>
      <c r="L124" s="1"/>
      <c r="M124" s="1"/>
      <c r="N124" s="1"/>
      <c r="O124" s="1"/>
      <c r="P124" s="1"/>
      <c r="Q124" s="1"/>
      <c r="W124" s="1"/>
      <c r="X124" s="1"/>
      <c r="Y124" s="1"/>
      <c r="Z124" s="1"/>
      <c r="AB124" s="1"/>
      <c r="AC124" s="1"/>
      <c r="AD124" s="1"/>
      <c r="AE124" s="1"/>
      <c r="AF124" s="1"/>
      <c r="AG124" s="1"/>
      <c r="AH124" s="1"/>
    </row>
    <row r="125" spans="3:34" ht="15.75" customHeight="1" x14ac:dyDescent="0.2">
      <c r="C125" s="1"/>
      <c r="E125" s="1"/>
      <c r="J125" s="1"/>
      <c r="K125" s="1"/>
      <c r="L125" s="1"/>
      <c r="M125" s="1"/>
      <c r="N125" s="1"/>
      <c r="O125" s="1"/>
      <c r="P125" s="1"/>
      <c r="Q125" s="1"/>
      <c r="W125" s="1"/>
      <c r="X125" s="1"/>
      <c r="Y125" s="1"/>
      <c r="Z125" s="1"/>
      <c r="AB125" s="1"/>
      <c r="AC125" s="1"/>
      <c r="AD125" s="1"/>
      <c r="AE125" s="1"/>
      <c r="AF125" s="1"/>
      <c r="AG125" s="1"/>
      <c r="AH125" s="1"/>
    </row>
    <row r="126" spans="3:34" ht="15.75" customHeight="1" x14ac:dyDescent="0.2">
      <c r="C126" s="1"/>
      <c r="E126" s="1"/>
      <c r="J126" s="1"/>
      <c r="K126" s="1"/>
      <c r="L126" s="1"/>
      <c r="M126" s="1"/>
      <c r="N126" s="1"/>
      <c r="O126" s="1"/>
      <c r="P126" s="1"/>
      <c r="Q126" s="1"/>
      <c r="W126" s="1"/>
      <c r="X126" s="1"/>
      <c r="Y126" s="1"/>
      <c r="Z126" s="1"/>
      <c r="AB126" s="1"/>
      <c r="AC126" s="1"/>
      <c r="AD126" s="1"/>
      <c r="AE126" s="1"/>
      <c r="AF126" s="1"/>
      <c r="AG126" s="1"/>
      <c r="AH126" s="1"/>
    </row>
    <row r="127" spans="3:34" ht="15.75" customHeight="1" x14ac:dyDescent="0.2">
      <c r="C127" s="1"/>
      <c r="E127" s="1"/>
      <c r="J127" s="1"/>
      <c r="K127" s="1"/>
      <c r="L127" s="1"/>
      <c r="M127" s="1"/>
      <c r="N127" s="1"/>
      <c r="O127" s="1"/>
      <c r="P127" s="1"/>
      <c r="Q127" s="1"/>
      <c r="W127" s="1"/>
      <c r="X127" s="1"/>
      <c r="Y127" s="1"/>
      <c r="Z127" s="1"/>
      <c r="AB127" s="1"/>
      <c r="AC127" s="1"/>
      <c r="AD127" s="1"/>
      <c r="AE127" s="1"/>
      <c r="AF127" s="1"/>
      <c r="AG127" s="1"/>
      <c r="AH127" s="1"/>
    </row>
    <row r="128" spans="3:34" ht="15.75" customHeight="1" x14ac:dyDescent="0.2">
      <c r="C128" s="1"/>
      <c r="E128" s="1"/>
      <c r="J128" s="1"/>
      <c r="K128" s="1"/>
      <c r="L128" s="1"/>
      <c r="M128" s="1"/>
      <c r="N128" s="1"/>
      <c r="O128" s="1"/>
      <c r="P128" s="1"/>
      <c r="Q128" s="1"/>
      <c r="W128" s="1"/>
      <c r="X128" s="1"/>
      <c r="Y128" s="1"/>
      <c r="Z128" s="1"/>
      <c r="AB128" s="1"/>
      <c r="AC128" s="1"/>
      <c r="AD128" s="1"/>
      <c r="AE128" s="1"/>
      <c r="AF128" s="1"/>
      <c r="AG128" s="1"/>
      <c r="AH128" s="1"/>
    </row>
    <row r="129" spans="3:34" ht="15.75" customHeight="1" x14ac:dyDescent="0.2">
      <c r="C129" s="1"/>
      <c r="E129" s="1"/>
      <c r="J129" s="1"/>
      <c r="K129" s="1"/>
      <c r="L129" s="1"/>
      <c r="M129" s="1"/>
      <c r="N129" s="1"/>
      <c r="O129" s="1"/>
      <c r="P129" s="1"/>
      <c r="Q129" s="1"/>
      <c r="W129" s="1"/>
      <c r="X129" s="1"/>
      <c r="Y129" s="1"/>
      <c r="Z129" s="1"/>
      <c r="AB129" s="1"/>
      <c r="AC129" s="1"/>
      <c r="AD129" s="1"/>
      <c r="AE129" s="1"/>
      <c r="AF129" s="1"/>
      <c r="AG129" s="1"/>
      <c r="AH129" s="1"/>
    </row>
    <row r="130" spans="3:34" ht="15.75" customHeight="1" x14ac:dyDescent="0.2">
      <c r="C130" s="1"/>
      <c r="E130" s="1"/>
      <c r="J130" s="1"/>
      <c r="K130" s="1"/>
      <c r="L130" s="1"/>
      <c r="M130" s="1"/>
      <c r="N130" s="1"/>
      <c r="O130" s="1"/>
      <c r="P130" s="1"/>
      <c r="Q130" s="1"/>
      <c r="W130" s="1"/>
      <c r="X130" s="1"/>
      <c r="Y130" s="1"/>
      <c r="Z130" s="1"/>
      <c r="AB130" s="1"/>
      <c r="AC130" s="1"/>
      <c r="AD130" s="1"/>
      <c r="AE130" s="1"/>
      <c r="AF130" s="1"/>
      <c r="AG130" s="1"/>
      <c r="AH130" s="1"/>
    </row>
    <row r="131" spans="3:34" ht="15.75" customHeight="1" x14ac:dyDescent="0.2">
      <c r="C131" s="1"/>
      <c r="E131" s="1"/>
      <c r="J131" s="1"/>
      <c r="K131" s="1"/>
      <c r="L131" s="1"/>
      <c r="M131" s="1"/>
      <c r="N131" s="1"/>
      <c r="O131" s="1"/>
      <c r="P131" s="1"/>
      <c r="Q131" s="1"/>
      <c r="W131" s="1"/>
      <c r="X131" s="1"/>
      <c r="Y131" s="1"/>
      <c r="Z131" s="1"/>
      <c r="AB131" s="1"/>
      <c r="AC131" s="1"/>
      <c r="AD131" s="1"/>
      <c r="AE131" s="1"/>
      <c r="AF131" s="1"/>
      <c r="AG131" s="1"/>
      <c r="AH131" s="1"/>
    </row>
    <row r="132" spans="3:34" ht="15.75" customHeight="1" x14ac:dyDescent="0.2">
      <c r="C132" s="1"/>
      <c r="E132" s="1"/>
      <c r="J132" s="1"/>
      <c r="K132" s="1"/>
      <c r="L132" s="1"/>
      <c r="M132" s="1"/>
      <c r="N132" s="1"/>
      <c r="O132" s="1"/>
      <c r="P132" s="1"/>
      <c r="Q132" s="1"/>
      <c r="W132" s="1"/>
      <c r="X132" s="1"/>
      <c r="Y132" s="1"/>
      <c r="Z132" s="1"/>
      <c r="AB132" s="1"/>
      <c r="AC132" s="1"/>
      <c r="AD132" s="1"/>
      <c r="AE132" s="1"/>
      <c r="AF132" s="1"/>
      <c r="AG132" s="1"/>
      <c r="AH132" s="1"/>
    </row>
    <row r="133" spans="3:34" ht="15.75" customHeight="1" x14ac:dyDescent="0.2">
      <c r="C133" s="1"/>
      <c r="E133" s="1"/>
      <c r="J133" s="1"/>
      <c r="K133" s="1"/>
      <c r="L133" s="1"/>
      <c r="M133" s="1"/>
      <c r="N133" s="1"/>
      <c r="O133" s="1"/>
      <c r="P133" s="1"/>
      <c r="Q133" s="1"/>
      <c r="W133" s="1"/>
      <c r="X133" s="1"/>
      <c r="Y133" s="1"/>
      <c r="Z133" s="1"/>
      <c r="AB133" s="1"/>
      <c r="AC133" s="1"/>
      <c r="AD133" s="1"/>
      <c r="AE133" s="1"/>
      <c r="AF133" s="1"/>
      <c r="AG133" s="1"/>
      <c r="AH133" s="1"/>
    </row>
    <row r="134" spans="3:34" ht="15.75" customHeight="1" x14ac:dyDescent="0.2">
      <c r="C134" s="1"/>
      <c r="E134" s="1"/>
      <c r="J134" s="1"/>
      <c r="K134" s="1"/>
      <c r="L134" s="1"/>
      <c r="M134" s="1"/>
      <c r="N134" s="1"/>
      <c r="O134" s="1"/>
      <c r="P134" s="1"/>
      <c r="Q134" s="1"/>
      <c r="W134" s="1"/>
      <c r="X134" s="1"/>
      <c r="Y134" s="1"/>
      <c r="Z134" s="1"/>
      <c r="AB134" s="1"/>
      <c r="AC134" s="1"/>
      <c r="AD134" s="1"/>
      <c r="AE134" s="1"/>
      <c r="AF134" s="1"/>
      <c r="AG134" s="1"/>
      <c r="AH134" s="1"/>
    </row>
    <row r="135" spans="3:34" ht="15.75" customHeight="1" x14ac:dyDescent="0.2">
      <c r="C135" s="1"/>
      <c r="E135" s="1"/>
      <c r="J135" s="1"/>
      <c r="K135" s="1"/>
      <c r="L135" s="1"/>
      <c r="M135" s="1"/>
      <c r="N135" s="1"/>
      <c r="O135" s="1"/>
      <c r="P135" s="1"/>
      <c r="Q135" s="1"/>
      <c r="W135" s="1"/>
      <c r="X135" s="1"/>
      <c r="Y135" s="1"/>
      <c r="Z135" s="1"/>
      <c r="AB135" s="1"/>
      <c r="AC135" s="1"/>
      <c r="AD135" s="1"/>
      <c r="AE135" s="1"/>
      <c r="AF135" s="1"/>
      <c r="AG135" s="1"/>
      <c r="AH135" s="1"/>
    </row>
    <row r="136" spans="3:34" ht="15.75" customHeight="1" x14ac:dyDescent="0.2">
      <c r="C136" s="1"/>
      <c r="E136" s="1"/>
      <c r="J136" s="1"/>
      <c r="K136" s="1"/>
      <c r="L136" s="1"/>
      <c r="M136" s="1"/>
      <c r="N136" s="1"/>
      <c r="O136" s="1"/>
      <c r="P136" s="1"/>
      <c r="Q136" s="1"/>
      <c r="W136" s="1"/>
      <c r="X136" s="1"/>
      <c r="Y136" s="1"/>
      <c r="Z136" s="1"/>
      <c r="AB136" s="1"/>
      <c r="AC136" s="1"/>
      <c r="AD136" s="1"/>
      <c r="AE136" s="1"/>
      <c r="AF136" s="1"/>
      <c r="AG136" s="1"/>
      <c r="AH136" s="1"/>
    </row>
    <row r="137" spans="3:34" ht="15.75" customHeight="1" x14ac:dyDescent="0.2">
      <c r="C137" s="1"/>
      <c r="E137" s="1"/>
      <c r="J137" s="1"/>
      <c r="K137" s="1"/>
      <c r="L137" s="1"/>
      <c r="M137" s="1"/>
      <c r="N137" s="1"/>
      <c r="O137" s="1"/>
      <c r="P137" s="1"/>
      <c r="Q137" s="1"/>
      <c r="W137" s="1"/>
      <c r="X137" s="1"/>
      <c r="Y137" s="1"/>
      <c r="Z137" s="1"/>
      <c r="AB137" s="1"/>
      <c r="AC137" s="1"/>
      <c r="AD137" s="1"/>
      <c r="AE137" s="1"/>
      <c r="AF137" s="1"/>
      <c r="AG137" s="1"/>
      <c r="AH137" s="1"/>
    </row>
    <row r="138" spans="3:34" ht="15.75" customHeight="1" x14ac:dyDescent="0.2">
      <c r="C138" s="1"/>
      <c r="E138" s="1"/>
      <c r="J138" s="1"/>
      <c r="K138" s="1"/>
      <c r="L138" s="1"/>
      <c r="M138" s="1"/>
      <c r="N138" s="1"/>
      <c r="O138" s="1"/>
      <c r="P138" s="1"/>
      <c r="Q138" s="1"/>
      <c r="W138" s="1"/>
      <c r="X138" s="1"/>
      <c r="Y138" s="1"/>
      <c r="Z138" s="1"/>
      <c r="AB138" s="1"/>
      <c r="AC138" s="1"/>
      <c r="AD138" s="1"/>
      <c r="AE138" s="1"/>
      <c r="AF138" s="1"/>
      <c r="AG138" s="1"/>
      <c r="AH138" s="1"/>
    </row>
    <row r="139" spans="3:34" ht="15.75" customHeight="1" x14ac:dyDescent="0.2">
      <c r="C139" s="1"/>
      <c r="E139" s="1"/>
      <c r="J139" s="1"/>
      <c r="K139" s="1"/>
      <c r="L139" s="1"/>
      <c r="M139" s="1"/>
      <c r="N139" s="1"/>
      <c r="O139" s="1"/>
      <c r="P139" s="1"/>
      <c r="Q139" s="1"/>
      <c r="W139" s="1"/>
      <c r="X139" s="1"/>
      <c r="Y139" s="1"/>
      <c r="Z139" s="1"/>
      <c r="AB139" s="1"/>
      <c r="AC139" s="1"/>
      <c r="AD139" s="1"/>
      <c r="AE139" s="1"/>
      <c r="AF139" s="1"/>
      <c r="AG139" s="1"/>
      <c r="AH139" s="1"/>
    </row>
    <row r="140" spans="3:34" ht="15.75" customHeight="1" x14ac:dyDescent="0.2">
      <c r="C140" s="1"/>
      <c r="E140" s="1"/>
      <c r="J140" s="1"/>
      <c r="K140" s="1"/>
      <c r="L140" s="1"/>
      <c r="M140" s="1"/>
      <c r="N140" s="1"/>
      <c r="O140" s="1"/>
      <c r="P140" s="1"/>
      <c r="Q140" s="1"/>
      <c r="W140" s="1"/>
      <c r="X140" s="1"/>
      <c r="Y140" s="1"/>
      <c r="Z140" s="1"/>
      <c r="AB140" s="1"/>
      <c r="AC140" s="1"/>
      <c r="AD140" s="1"/>
      <c r="AE140" s="1"/>
      <c r="AF140" s="1"/>
      <c r="AG140" s="1"/>
      <c r="AH140" s="1"/>
    </row>
    <row r="141" spans="3:34" ht="15.75" customHeight="1" x14ac:dyDescent="0.2">
      <c r="C141" s="1"/>
      <c r="E141" s="1"/>
      <c r="J141" s="1"/>
      <c r="K141" s="1"/>
      <c r="L141" s="1"/>
      <c r="M141" s="1"/>
      <c r="N141" s="1"/>
      <c r="O141" s="1"/>
      <c r="P141" s="1"/>
      <c r="Q141" s="1"/>
      <c r="W141" s="1"/>
      <c r="X141" s="1"/>
      <c r="Y141" s="1"/>
      <c r="Z141" s="1"/>
      <c r="AB141" s="1"/>
      <c r="AC141" s="1"/>
      <c r="AD141" s="1"/>
      <c r="AE141" s="1"/>
      <c r="AF141" s="1"/>
      <c r="AG141" s="1"/>
      <c r="AH141" s="1"/>
    </row>
    <row r="142" spans="3:34" ht="15.75" customHeight="1" x14ac:dyDescent="0.2">
      <c r="C142" s="1"/>
      <c r="E142" s="1"/>
      <c r="J142" s="1"/>
      <c r="K142" s="1"/>
      <c r="L142" s="1"/>
      <c r="M142" s="1"/>
      <c r="N142" s="1"/>
      <c r="O142" s="1"/>
      <c r="P142" s="1"/>
      <c r="Q142" s="1"/>
      <c r="W142" s="1"/>
      <c r="X142" s="1"/>
      <c r="Y142" s="1"/>
      <c r="Z142" s="1"/>
      <c r="AB142" s="1"/>
      <c r="AC142" s="1"/>
      <c r="AD142" s="1"/>
      <c r="AE142" s="1"/>
      <c r="AF142" s="1"/>
      <c r="AG142" s="1"/>
      <c r="AH142" s="1"/>
    </row>
    <row r="143" spans="3:34" ht="15.75" customHeight="1" x14ac:dyDescent="0.2">
      <c r="C143" s="1"/>
      <c r="E143" s="1"/>
      <c r="J143" s="1"/>
      <c r="K143" s="1"/>
      <c r="L143" s="1"/>
      <c r="M143" s="1"/>
      <c r="N143" s="1"/>
      <c r="O143" s="1"/>
      <c r="P143" s="1"/>
      <c r="Q143" s="1"/>
      <c r="W143" s="1"/>
      <c r="X143" s="1"/>
      <c r="Y143" s="1"/>
      <c r="Z143" s="1"/>
      <c r="AB143" s="1"/>
      <c r="AC143" s="1"/>
      <c r="AD143" s="1"/>
      <c r="AE143" s="1"/>
      <c r="AF143" s="1"/>
      <c r="AG143" s="1"/>
      <c r="AH143" s="1"/>
    </row>
    <row r="144" spans="3:34" ht="15.75" customHeight="1" x14ac:dyDescent="0.2">
      <c r="C144" s="1"/>
      <c r="E144" s="1"/>
      <c r="J144" s="1"/>
      <c r="K144" s="1"/>
      <c r="L144" s="1"/>
      <c r="M144" s="1"/>
      <c r="N144" s="1"/>
      <c r="O144" s="1"/>
      <c r="P144" s="1"/>
      <c r="Q144" s="1"/>
      <c r="W144" s="1"/>
      <c r="X144" s="1"/>
      <c r="Y144" s="1"/>
      <c r="Z144" s="1"/>
      <c r="AB144" s="1"/>
      <c r="AC144" s="1"/>
      <c r="AD144" s="1"/>
      <c r="AE144" s="1"/>
      <c r="AF144" s="1"/>
      <c r="AG144" s="1"/>
      <c r="AH144" s="1"/>
    </row>
    <row r="145" spans="3:34" ht="15.75" customHeight="1" x14ac:dyDescent="0.2">
      <c r="C145" s="1"/>
      <c r="E145" s="1"/>
      <c r="J145" s="1"/>
      <c r="K145" s="1"/>
      <c r="L145" s="1"/>
      <c r="M145" s="1"/>
      <c r="N145" s="1"/>
      <c r="O145" s="1"/>
      <c r="P145" s="1"/>
      <c r="Q145" s="1"/>
      <c r="W145" s="1"/>
      <c r="X145" s="1"/>
      <c r="Y145" s="1"/>
      <c r="Z145" s="1"/>
      <c r="AB145" s="1"/>
      <c r="AC145" s="1"/>
      <c r="AD145" s="1"/>
      <c r="AE145" s="1"/>
      <c r="AF145" s="1"/>
      <c r="AG145" s="1"/>
      <c r="AH145" s="1"/>
    </row>
    <row r="146" spans="3:34" ht="15.75" customHeight="1" x14ac:dyDescent="0.2">
      <c r="C146" s="1"/>
      <c r="E146" s="1"/>
      <c r="J146" s="1"/>
      <c r="K146" s="1"/>
      <c r="L146" s="1"/>
      <c r="M146" s="1"/>
      <c r="N146" s="1"/>
      <c r="O146" s="1"/>
      <c r="P146" s="1"/>
      <c r="Q146" s="1"/>
      <c r="W146" s="1"/>
      <c r="X146" s="1"/>
      <c r="Y146" s="1"/>
      <c r="Z146" s="1"/>
      <c r="AB146" s="1"/>
      <c r="AC146" s="1"/>
      <c r="AD146" s="1"/>
      <c r="AE146" s="1"/>
      <c r="AF146" s="1"/>
      <c r="AG146" s="1"/>
      <c r="AH146" s="1"/>
    </row>
    <row r="147" spans="3:34" ht="15.75" customHeight="1" x14ac:dyDescent="0.2">
      <c r="C147" s="1"/>
      <c r="E147" s="1"/>
      <c r="J147" s="1"/>
      <c r="K147" s="1"/>
      <c r="L147" s="1"/>
      <c r="M147" s="1"/>
      <c r="N147" s="1"/>
      <c r="O147" s="1"/>
      <c r="P147" s="1"/>
      <c r="Q147" s="1"/>
      <c r="W147" s="1"/>
      <c r="X147" s="1"/>
      <c r="Y147" s="1"/>
      <c r="Z147" s="1"/>
      <c r="AB147" s="1"/>
      <c r="AC147" s="1"/>
      <c r="AD147" s="1"/>
      <c r="AE147" s="1"/>
      <c r="AF147" s="1"/>
      <c r="AG147" s="1"/>
      <c r="AH147" s="1"/>
    </row>
    <row r="148" spans="3:34" ht="15.75" customHeight="1" x14ac:dyDescent="0.2">
      <c r="C148" s="1"/>
      <c r="E148" s="1"/>
      <c r="J148" s="1"/>
      <c r="K148" s="1"/>
      <c r="L148" s="1"/>
      <c r="M148" s="1"/>
      <c r="N148" s="1"/>
      <c r="O148" s="1"/>
      <c r="P148" s="1"/>
      <c r="Q148" s="1"/>
      <c r="W148" s="1"/>
      <c r="X148" s="1"/>
      <c r="Y148" s="1"/>
      <c r="Z148" s="1"/>
      <c r="AB148" s="1"/>
      <c r="AC148" s="1"/>
      <c r="AD148" s="1"/>
      <c r="AE148" s="1"/>
      <c r="AF148" s="1"/>
      <c r="AG148" s="1"/>
      <c r="AH148" s="1"/>
    </row>
    <row r="149" spans="3:34" ht="15.75" customHeight="1" x14ac:dyDescent="0.2">
      <c r="C149" s="1"/>
      <c r="E149" s="1"/>
      <c r="J149" s="1"/>
      <c r="K149" s="1"/>
      <c r="L149" s="1"/>
      <c r="M149" s="1"/>
      <c r="N149" s="1"/>
      <c r="O149" s="1"/>
      <c r="P149" s="1"/>
      <c r="Q149" s="1"/>
      <c r="W149" s="1"/>
      <c r="X149" s="1"/>
      <c r="Y149" s="1"/>
      <c r="Z149" s="1"/>
      <c r="AB149" s="1"/>
      <c r="AC149" s="1"/>
      <c r="AD149" s="1"/>
      <c r="AE149" s="1"/>
      <c r="AF149" s="1"/>
      <c r="AG149" s="1"/>
      <c r="AH149" s="1"/>
    </row>
    <row r="150" spans="3:34" ht="15.75" customHeight="1" x14ac:dyDescent="0.2">
      <c r="C150" s="1"/>
      <c r="E150" s="1"/>
      <c r="J150" s="1"/>
      <c r="K150" s="1"/>
      <c r="L150" s="1"/>
      <c r="M150" s="1"/>
      <c r="N150" s="1"/>
      <c r="O150" s="1"/>
      <c r="P150" s="1"/>
      <c r="Q150" s="1"/>
      <c r="W150" s="1"/>
      <c r="X150" s="1"/>
      <c r="Y150" s="1"/>
      <c r="Z150" s="1"/>
      <c r="AB150" s="1"/>
      <c r="AC150" s="1"/>
      <c r="AD150" s="1"/>
      <c r="AE150" s="1"/>
      <c r="AF150" s="1"/>
      <c r="AG150" s="1"/>
      <c r="AH150" s="1"/>
    </row>
    <row r="151" spans="3:34" ht="15.75" customHeight="1" x14ac:dyDescent="0.2">
      <c r="C151" s="1"/>
      <c r="E151" s="1"/>
      <c r="J151" s="1"/>
      <c r="K151" s="1"/>
      <c r="L151" s="1"/>
      <c r="M151" s="1"/>
      <c r="N151" s="1"/>
      <c r="O151" s="1"/>
      <c r="P151" s="1"/>
      <c r="Q151" s="1"/>
      <c r="W151" s="1"/>
      <c r="X151" s="1"/>
      <c r="Y151" s="1"/>
      <c r="Z151" s="1"/>
      <c r="AB151" s="1"/>
      <c r="AC151" s="1"/>
      <c r="AD151" s="1"/>
      <c r="AE151" s="1"/>
      <c r="AF151" s="1"/>
      <c r="AG151" s="1"/>
      <c r="AH151" s="1"/>
    </row>
    <row r="152" spans="3:34" ht="15.75" customHeight="1" x14ac:dyDescent="0.2">
      <c r="C152" s="1"/>
      <c r="E152" s="1"/>
      <c r="J152" s="1"/>
      <c r="K152" s="1"/>
      <c r="L152" s="1"/>
      <c r="M152" s="1"/>
      <c r="N152" s="1"/>
      <c r="O152" s="1"/>
      <c r="P152" s="1"/>
      <c r="Q152" s="1"/>
      <c r="W152" s="1"/>
      <c r="X152" s="1"/>
      <c r="Y152" s="1"/>
      <c r="Z152" s="1"/>
      <c r="AB152" s="1"/>
      <c r="AC152" s="1"/>
      <c r="AD152" s="1"/>
      <c r="AE152" s="1"/>
      <c r="AF152" s="1"/>
      <c r="AG152" s="1"/>
      <c r="AH152" s="1"/>
    </row>
    <row r="153" spans="3:34" ht="15.75" customHeight="1" x14ac:dyDescent="0.2">
      <c r="C153" s="1"/>
      <c r="E153" s="1"/>
      <c r="J153" s="1"/>
      <c r="K153" s="1"/>
      <c r="L153" s="1"/>
      <c r="M153" s="1"/>
      <c r="N153" s="1"/>
      <c r="O153" s="1"/>
      <c r="P153" s="1"/>
      <c r="Q153" s="1"/>
      <c r="W153" s="1"/>
      <c r="X153" s="1"/>
      <c r="Y153" s="1"/>
      <c r="Z153" s="1"/>
      <c r="AB153" s="1"/>
      <c r="AC153" s="1"/>
      <c r="AD153" s="1"/>
      <c r="AE153" s="1"/>
      <c r="AF153" s="1"/>
      <c r="AG153" s="1"/>
      <c r="AH153" s="1"/>
    </row>
    <row r="154" spans="3:34" ht="15.75" customHeight="1" x14ac:dyDescent="0.2">
      <c r="C154" s="1"/>
      <c r="E154" s="1"/>
      <c r="J154" s="1"/>
      <c r="K154" s="1"/>
      <c r="L154" s="1"/>
      <c r="M154" s="1"/>
      <c r="N154" s="1"/>
      <c r="O154" s="1"/>
      <c r="P154" s="1"/>
      <c r="Q154" s="1"/>
      <c r="W154" s="1"/>
      <c r="X154" s="1"/>
      <c r="Y154" s="1"/>
      <c r="Z154" s="1"/>
      <c r="AB154" s="1"/>
      <c r="AC154" s="1"/>
      <c r="AD154" s="1"/>
      <c r="AE154" s="1"/>
      <c r="AF154" s="1"/>
      <c r="AG154" s="1"/>
      <c r="AH154" s="1"/>
    </row>
    <row r="155" spans="3:34" ht="15.75" customHeight="1" x14ac:dyDescent="0.2">
      <c r="C155" s="1"/>
      <c r="E155" s="1"/>
      <c r="J155" s="1"/>
      <c r="K155" s="1"/>
      <c r="L155" s="1"/>
      <c r="M155" s="1"/>
      <c r="N155" s="1"/>
      <c r="O155" s="1"/>
      <c r="P155" s="1"/>
      <c r="Q155" s="1"/>
      <c r="W155" s="1"/>
      <c r="X155" s="1"/>
      <c r="Y155" s="1"/>
      <c r="Z155" s="1"/>
      <c r="AB155" s="1"/>
      <c r="AC155" s="1"/>
      <c r="AD155" s="1"/>
      <c r="AE155" s="1"/>
      <c r="AF155" s="1"/>
      <c r="AG155" s="1"/>
      <c r="AH155" s="1"/>
    </row>
    <row r="156" spans="3:34" ht="15.75" customHeight="1" x14ac:dyDescent="0.2">
      <c r="C156" s="1"/>
      <c r="E156" s="1"/>
      <c r="J156" s="1"/>
      <c r="K156" s="1"/>
      <c r="L156" s="1"/>
      <c r="M156" s="1"/>
      <c r="N156" s="1"/>
      <c r="O156" s="1"/>
      <c r="P156" s="1"/>
      <c r="Q156" s="1"/>
      <c r="W156" s="1"/>
      <c r="X156" s="1"/>
      <c r="Y156" s="1"/>
      <c r="Z156" s="1"/>
      <c r="AB156" s="1"/>
      <c r="AC156" s="1"/>
      <c r="AD156" s="1"/>
      <c r="AE156" s="1"/>
      <c r="AF156" s="1"/>
      <c r="AG156" s="1"/>
      <c r="AH156" s="1"/>
    </row>
    <row r="157" spans="3:34" ht="15.75" customHeight="1" x14ac:dyDescent="0.2">
      <c r="C157" s="1"/>
      <c r="E157" s="1"/>
      <c r="J157" s="1"/>
      <c r="K157" s="1"/>
      <c r="L157" s="1"/>
      <c r="M157" s="1"/>
      <c r="N157" s="1"/>
      <c r="O157" s="1"/>
      <c r="P157" s="1"/>
      <c r="Q157" s="1"/>
      <c r="W157" s="1"/>
      <c r="X157" s="1"/>
      <c r="Y157" s="1"/>
      <c r="Z157" s="1"/>
      <c r="AB157" s="1"/>
      <c r="AC157" s="1"/>
      <c r="AD157" s="1"/>
      <c r="AE157" s="1"/>
      <c r="AF157" s="1"/>
      <c r="AG157" s="1"/>
      <c r="AH157" s="1"/>
    </row>
    <row r="158" spans="3:34" ht="15.75" customHeight="1" x14ac:dyDescent="0.2">
      <c r="C158" s="1"/>
      <c r="E158" s="1"/>
      <c r="J158" s="1"/>
      <c r="K158" s="1"/>
      <c r="L158" s="1"/>
      <c r="M158" s="1"/>
      <c r="N158" s="1"/>
      <c r="O158" s="1"/>
      <c r="P158" s="1"/>
      <c r="Q158" s="1"/>
      <c r="W158" s="1"/>
      <c r="X158" s="1"/>
      <c r="Y158" s="1"/>
      <c r="Z158" s="1"/>
      <c r="AB158" s="1"/>
      <c r="AC158" s="1"/>
      <c r="AD158" s="1"/>
      <c r="AE158" s="1"/>
      <c r="AF158" s="1"/>
      <c r="AG158" s="1"/>
      <c r="AH158" s="1"/>
    </row>
    <row r="159" spans="3:34" ht="15.75" customHeight="1" x14ac:dyDescent="0.2">
      <c r="C159" s="1"/>
      <c r="E159" s="1"/>
      <c r="J159" s="1"/>
      <c r="K159" s="1"/>
      <c r="L159" s="1"/>
      <c r="M159" s="1"/>
      <c r="N159" s="1"/>
      <c r="O159" s="1"/>
      <c r="P159" s="1"/>
      <c r="Q159" s="1"/>
      <c r="W159" s="1"/>
      <c r="X159" s="1"/>
      <c r="Y159" s="1"/>
      <c r="Z159" s="1"/>
      <c r="AB159" s="1"/>
      <c r="AC159" s="1"/>
      <c r="AD159" s="1"/>
      <c r="AE159" s="1"/>
      <c r="AF159" s="1"/>
      <c r="AG159" s="1"/>
      <c r="AH159" s="1"/>
    </row>
    <row r="160" spans="3:34" ht="15.75" customHeight="1" x14ac:dyDescent="0.2">
      <c r="C160" s="1"/>
      <c r="E160" s="1"/>
      <c r="J160" s="1"/>
      <c r="K160" s="1"/>
      <c r="L160" s="1"/>
      <c r="M160" s="1"/>
      <c r="N160" s="1"/>
      <c r="O160" s="1"/>
      <c r="P160" s="1"/>
      <c r="Q160" s="1"/>
      <c r="W160" s="1"/>
      <c r="X160" s="1"/>
      <c r="Y160" s="1"/>
      <c r="Z160" s="1"/>
      <c r="AB160" s="1"/>
      <c r="AC160" s="1"/>
      <c r="AD160" s="1"/>
      <c r="AE160" s="1"/>
      <c r="AF160" s="1"/>
      <c r="AG160" s="1"/>
      <c r="AH160" s="1"/>
    </row>
    <row r="161" spans="3:34" ht="15.75" customHeight="1" x14ac:dyDescent="0.2">
      <c r="C161" s="1"/>
      <c r="E161" s="1"/>
      <c r="J161" s="1"/>
      <c r="K161" s="1"/>
      <c r="L161" s="1"/>
      <c r="M161" s="1"/>
      <c r="N161" s="1"/>
      <c r="O161" s="1"/>
      <c r="P161" s="1"/>
      <c r="Q161" s="1"/>
      <c r="W161" s="1"/>
      <c r="X161" s="1"/>
      <c r="Y161" s="1"/>
      <c r="Z161" s="1"/>
      <c r="AB161" s="1"/>
      <c r="AC161" s="1"/>
      <c r="AD161" s="1"/>
      <c r="AE161" s="1"/>
      <c r="AF161" s="1"/>
      <c r="AG161" s="1"/>
      <c r="AH161" s="1"/>
    </row>
    <row r="162" spans="3:34" ht="15.75" customHeight="1" x14ac:dyDescent="0.2">
      <c r="C162" s="1"/>
      <c r="E162" s="1"/>
      <c r="J162" s="1"/>
      <c r="K162" s="1"/>
      <c r="L162" s="1"/>
      <c r="M162" s="1"/>
      <c r="N162" s="1"/>
      <c r="O162" s="1"/>
      <c r="P162" s="1"/>
      <c r="Q162" s="1"/>
      <c r="W162" s="1"/>
      <c r="X162" s="1"/>
      <c r="Y162" s="1"/>
      <c r="Z162" s="1"/>
      <c r="AB162" s="1"/>
      <c r="AC162" s="1"/>
      <c r="AD162" s="1"/>
      <c r="AE162" s="1"/>
      <c r="AF162" s="1"/>
      <c r="AG162" s="1"/>
      <c r="AH162" s="1"/>
    </row>
    <row r="163" spans="3:34" ht="15.75" customHeight="1" x14ac:dyDescent="0.2">
      <c r="C163" s="1"/>
      <c r="E163" s="1"/>
      <c r="J163" s="1"/>
      <c r="K163" s="1"/>
      <c r="L163" s="1"/>
      <c r="M163" s="1"/>
      <c r="N163" s="1"/>
      <c r="O163" s="1"/>
      <c r="P163" s="1"/>
      <c r="Q163" s="1"/>
      <c r="W163" s="1"/>
      <c r="X163" s="1"/>
      <c r="Y163" s="1"/>
      <c r="Z163" s="1"/>
      <c r="AB163" s="1"/>
      <c r="AC163" s="1"/>
      <c r="AD163" s="1"/>
      <c r="AE163" s="1"/>
      <c r="AF163" s="1"/>
      <c r="AG163" s="1"/>
      <c r="AH163" s="1"/>
    </row>
    <row r="164" spans="3:34" ht="15.75" customHeight="1" x14ac:dyDescent="0.2">
      <c r="C164" s="1"/>
      <c r="E164" s="1"/>
      <c r="J164" s="1"/>
      <c r="K164" s="1"/>
      <c r="L164" s="1"/>
      <c r="M164" s="1"/>
      <c r="N164" s="1"/>
      <c r="O164" s="1"/>
      <c r="P164" s="1"/>
      <c r="Q164" s="1"/>
      <c r="W164" s="1"/>
      <c r="X164" s="1"/>
      <c r="Y164" s="1"/>
      <c r="Z164" s="1"/>
      <c r="AB164" s="1"/>
      <c r="AC164" s="1"/>
      <c r="AD164" s="1"/>
      <c r="AE164" s="1"/>
      <c r="AF164" s="1"/>
      <c r="AG164" s="1"/>
      <c r="AH164" s="1"/>
    </row>
    <row r="165" spans="3:34" ht="15.75" customHeight="1" x14ac:dyDescent="0.2">
      <c r="C165" s="1"/>
      <c r="E165" s="1"/>
      <c r="J165" s="1"/>
      <c r="K165" s="1"/>
      <c r="L165" s="1"/>
      <c r="M165" s="1"/>
      <c r="N165" s="1"/>
      <c r="O165" s="1"/>
      <c r="P165" s="1"/>
      <c r="Q165" s="1"/>
      <c r="W165" s="1"/>
      <c r="X165" s="1"/>
      <c r="Y165" s="1"/>
      <c r="Z165" s="1"/>
      <c r="AB165" s="1"/>
      <c r="AC165" s="1"/>
      <c r="AD165" s="1"/>
      <c r="AE165" s="1"/>
      <c r="AF165" s="1"/>
      <c r="AG165" s="1"/>
      <c r="AH165" s="1"/>
    </row>
    <row r="166" spans="3:34" ht="15.75" customHeight="1" x14ac:dyDescent="0.2">
      <c r="C166" s="1"/>
      <c r="E166" s="1"/>
      <c r="J166" s="1"/>
      <c r="K166" s="1"/>
      <c r="L166" s="1"/>
      <c r="M166" s="1"/>
      <c r="N166" s="1"/>
      <c r="O166" s="1"/>
      <c r="P166" s="1"/>
      <c r="Q166" s="1"/>
      <c r="W166" s="1"/>
      <c r="X166" s="1"/>
      <c r="Y166" s="1"/>
      <c r="Z166" s="1"/>
      <c r="AB166" s="1"/>
      <c r="AC166" s="1"/>
      <c r="AD166" s="1"/>
      <c r="AE166" s="1"/>
      <c r="AF166" s="1"/>
      <c r="AG166" s="1"/>
      <c r="AH166" s="1"/>
    </row>
    <row r="167" spans="3:34" ht="15.75" customHeight="1" x14ac:dyDescent="0.2">
      <c r="C167" s="1"/>
      <c r="E167" s="1"/>
      <c r="J167" s="1"/>
      <c r="K167" s="1"/>
      <c r="L167" s="1"/>
      <c r="M167" s="1"/>
      <c r="N167" s="1"/>
      <c r="O167" s="1"/>
      <c r="P167" s="1"/>
      <c r="Q167" s="1"/>
      <c r="W167" s="1"/>
      <c r="X167" s="1"/>
      <c r="Y167" s="1"/>
      <c r="Z167" s="1"/>
      <c r="AB167" s="1"/>
      <c r="AC167" s="1"/>
      <c r="AD167" s="1"/>
      <c r="AE167" s="1"/>
      <c r="AF167" s="1"/>
      <c r="AG167" s="1"/>
      <c r="AH167" s="1"/>
    </row>
    <row r="168" spans="3:34" ht="15.75" customHeight="1" x14ac:dyDescent="0.2">
      <c r="C168" s="1"/>
      <c r="E168" s="1"/>
      <c r="J168" s="1"/>
      <c r="K168" s="1"/>
      <c r="L168" s="1"/>
      <c r="M168" s="1"/>
      <c r="N168" s="1"/>
      <c r="O168" s="1"/>
      <c r="P168" s="1"/>
      <c r="Q168" s="1"/>
      <c r="W168" s="1"/>
      <c r="X168" s="1"/>
      <c r="Y168" s="1"/>
      <c r="Z168" s="1"/>
      <c r="AB168" s="1"/>
      <c r="AC168" s="1"/>
      <c r="AD168" s="1"/>
      <c r="AE168" s="1"/>
      <c r="AF168" s="1"/>
      <c r="AG168" s="1"/>
      <c r="AH168" s="1"/>
    </row>
    <row r="169" spans="3:34" ht="15.75" customHeight="1" x14ac:dyDescent="0.2">
      <c r="C169" s="1"/>
      <c r="E169" s="1"/>
      <c r="J169" s="1"/>
      <c r="K169" s="1"/>
      <c r="L169" s="1"/>
      <c r="M169" s="1"/>
      <c r="N169" s="1"/>
      <c r="O169" s="1"/>
      <c r="P169" s="1"/>
      <c r="Q169" s="1"/>
      <c r="W169" s="1"/>
      <c r="X169" s="1"/>
      <c r="Y169" s="1"/>
      <c r="Z169" s="1"/>
      <c r="AB169" s="1"/>
      <c r="AC169" s="1"/>
      <c r="AD169" s="1"/>
      <c r="AE169" s="1"/>
      <c r="AF169" s="1"/>
      <c r="AG169" s="1"/>
      <c r="AH169" s="1"/>
    </row>
    <row r="170" spans="3:34" ht="15.75" customHeight="1" x14ac:dyDescent="0.2">
      <c r="C170" s="1"/>
      <c r="E170" s="1"/>
      <c r="J170" s="1"/>
      <c r="K170" s="1"/>
      <c r="L170" s="1"/>
      <c r="M170" s="1"/>
      <c r="N170" s="1"/>
      <c r="O170" s="1"/>
      <c r="P170" s="1"/>
      <c r="Q170" s="1"/>
      <c r="W170" s="1"/>
      <c r="X170" s="1"/>
      <c r="Y170" s="1"/>
      <c r="Z170" s="1"/>
      <c r="AB170" s="1"/>
      <c r="AC170" s="1"/>
      <c r="AD170" s="1"/>
      <c r="AE170" s="1"/>
      <c r="AF170" s="1"/>
      <c r="AG170" s="1"/>
      <c r="AH170" s="1"/>
    </row>
    <row r="171" spans="3:34" ht="15.75" customHeight="1" x14ac:dyDescent="0.2">
      <c r="C171" s="1"/>
      <c r="E171" s="1"/>
      <c r="J171" s="1"/>
      <c r="K171" s="1"/>
      <c r="L171" s="1"/>
      <c r="M171" s="1"/>
      <c r="N171" s="1"/>
      <c r="O171" s="1"/>
      <c r="P171" s="1"/>
      <c r="Q171" s="1"/>
      <c r="W171" s="1"/>
      <c r="X171" s="1"/>
      <c r="Y171" s="1"/>
      <c r="Z171" s="1"/>
      <c r="AB171" s="1"/>
      <c r="AC171" s="1"/>
      <c r="AD171" s="1"/>
      <c r="AE171" s="1"/>
      <c r="AF171" s="1"/>
      <c r="AG171" s="1"/>
      <c r="AH171" s="1"/>
    </row>
    <row r="172" spans="3:34" ht="15.75" customHeight="1" x14ac:dyDescent="0.2">
      <c r="C172" s="1"/>
      <c r="E172" s="1"/>
      <c r="J172" s="1"/>
      <c r="K172" s="1"/>
      <c r="L172" s="1"/>
      <c r="M172" s="1"/>
      <c r="N172" s="1"/>
      <c r="O172" s="1"/>
      <c r="P172" s="1"/>
      <c r="Q172" s="1"/>
      <c r="W172" s="1"/>
      <c r="X172" s="1"/>
      <c r="Y172" s="1"/>
      <c r="Z172" s="1"/>
      <c r="AB172" s="1"/>
      <c r="AC172" s="1"/>
      <c r="AD172" s="1"/>
      <c r="AE172" s="1"/>
      <c r="AF172" s="1"/>
      <c r="AG172" s="1"/>
      <c r="AH172" s="1"/>
    </row>
    <row r="173" spans="3:34" ht="15.75" customHeight="1" x14ac:dyDescent="0.2">
      <c r="C173" s="1"/>
      <c r="E173" s="1"/>
      <c r="J173" s="1"/>
      <c r="K173" s="1"/>
      <c r="L173" s="1"/>
      <c r="M173" s="1"/>
      <c r="N173" s="1"/>
      <c r="O173" s="1"/>
      <c r="P173" s="1"/>
      <c r="Q173" s="1"/>
      <c r="W173" s="1"/>
      <c r="X173" s="1"/>
      <c r="Y173" s="1"/>
      <c r="Z173" s="1"/>
      <c r="AB173" s="1"/>
      <c r="AC173" s="1"/>
      <c r="AD173" s="1"/>
      <c r="AE173" s="1"/>
      <c r="AF173" s="1"/>
      <c r="AG173" s="1"/>
      <c r="AH173" s="1"/>
    </row>
    <row r="174" spans="3:34" ht="15.75" customHeight="1" x14ac:dyDescent="0.2">
      <c r="C174" s="1"/>
      <c r="E174" s="1"/>
      <c r="J174" s="1"/>
      <c r="K174" s="1"/>
      <c r="L174" s="1"/>
      <c r="M174" s="1"/>
      <c r="N174" s="1"/>
      <c r="O174" s="1"/>
      <c r="P174" s="1"/>
      <c r="Q174" s="1"/>
      <c r="W174" s="1"/>
      <c r="X174" s="1"/>
      <c r="Y174" s="1"/>
      <c r="Z174" s="1"/>
      <c r="AB174" s="1"/>
      <c r="AC174" s="1"/>
      <c r="AD174" s="1"/>
      <c r="AE174" s="1"/>
      <c r="AF174" s="1"/>
      <c r="AG174" s="1"/>
      <c r="AH174" s="1"/>
    </row>
    <row r="175" spans="3:34" ht="15.75" customHeight="1" x14ac:dyDescent="0.2">
      <c r="C175" s="1"/>
      <c r="E175" s="1"/>
      <c r="J175" s="1"/>
      <c r="K175" s="1"/>
      <c r="L175" s="1"/>
      <c r="M175" s="1"/>
      <c r="N175" s="1"/>
      <c r="O175" s="1"/>
      <c r="P175" s="1"/>
      <c r="Q175" s="1"/>
      <c r="W175" s="1"/>
      <c r="X175" s="1"/>
      <c r="Y175" s="1"/>
      <c r="Z175" s="1"/>
      <c r="AB175" s="1"/>
      <c r="AC175" s="1"/>
      <c r="AD175" s="1"/>
      <c r="AE175" s="1"/>
      <c r="AF175" s="1"/>
      <c r="AG175" s="1"/>
      <c r="AH175" s="1"/>
    </row>
    <row r="176" spans="3:34" ht="15.75" customHeight="1" x14ac:dyDescent="0.2">
      <c r="C176" s="1"/>
      <c r="E176" s="1"/>
      <c r="J176" s="1"/>
      <c r="K176" s="1"/>
      <c r="L176" s="1"/>
      <c r="M176" s="1"/>
      <c r="N176" s="1"/>
      <c r="O176" s="1"/>
      <c r="P176" s="1"/>
      <c r="Q176" s="1"/>
      <c r="W176" s="1"/>
      <c r="X176" s="1"/>
      <c r="Y176" s="1"/>
      <c r="Z176" s="1"/>
      <c r="AB176" s="1"/>
      <c r="AC176" s="1"/>
      <c r="AD176" s="1"/>
      <c r="AE176" s="1"/>
      <c r="AF176" s="1"/>
      <c r="AG176" s="1"/>
      <c r="AH176" s="1"/>
    </row>
    <row r="177" spans="3:34" ht="15.75" customHeight="1" x14ac:dyDescent="0.2">
      <c r="C177" s="1"/>
      <c r="E177" s="1"/>
      <c r="J177" s="1"/>
      <c r="K177" s="1"/>
      <c r="L177" s="1"/>
      <c r="M177" s="1"/>
      <c r="N177" s="1"/>
      <c r="O177" s="1"/>
      <c r="P177" s="1"/>
      <c r="Q177" s="1"/>
      <c r="W177" s="1"/>
      <c r="X177" s="1"/>
      <c r="Y177" s="1"/>
      <c r="Z177" s="1"/>
      <c r="AB177" s="1"/>
      <c r="AC177" s="1"/>
      <c r="AD177" s="1"/>
      <c r="AE177" s="1"/>
      <c r="AF177" s="1"/>
      <c r="AG177" s="1"/>
      <c r="AH177" s="1"/>
    </row>
    <row r="178" spans="3:34" ht="15.75" customHeight="1" x14ac:dyDescent="0.2">
      <c r="C178" s="1"/>
      <c r="E178" s="1"/>
      <c r="J178" s="1"/>
      <c r="K178" s="1"/>
      <c r="L178" s="1"/>
      <c r="M178" s="1"/>
      <c r="N178" s="1"/>
      <c r="O178" s="1"/>
      <c r="P178" s="1"/>
      <c r="Q178" s="1"/>
      <c r="W178" s="1"/>
      <c r="X178" s="1"/>
      <c r="Y178" s="1"/>
      <c r="Z178" s="1"/>
      <c r="AB178" s="1"/>
      <c r="AC178" s="1"/>
      <c r="AD178" s="1"/>
      <c r="AE178" s="1"/>
      <c r="AF178" s="1"/>
      <c r="AG178" s="1"/>
      <c r="AH178" s="1"/>
    </row>
    <row r="179" spans="3:34" ht="15.75" customHeight="1" x14ac:dyDescent="0.2">
      <c r="C179" s="1"/>
      <c r="E179" s="1"/>
      <c r="J179" s="1"/>
      <c r="K179" s="1"/>
      <c r="L179" s="1"/>
      <c r="M179" s="1"/>
      <c r="N179" s="1"/>
      <c r="O179" s="1"/>
      <c r="P179" s="1"/>
      <c r="Q179" s="1"/>
      <c r="W179" s="1"/>
      <c r="X179" s="1"/>
      <c r="Y179" s="1"/>
      <c r="Z179" s="1"/>
      <c r="AB179" s="1"/>
      <c r="AC179" s="1"/>
      <c r="AD179" s="1"/>
      <c r="AE179" s="1"/>
      <c r="AF179" s="1"/>
      <c r="AG179" s="1"/>
      <c r="AH179" s="1"/>
    </row>
    <row r="180" spans="3:34" ht="15.75" customHeight="1" x14ac:dyDescent="0.2">
      <c r="C180" s="1"/>
      <c r="E180" s="1"/>
      <c r="J180" s="1"/>
      <c r="K180" s="1"/>
      <c r="L180" s="1"/>
      <c r="M180" s="1"/>
      <c r="N180" s="1"/>
      <c r="O180" s="1"/>
      <c r="P180" s="1"/>
      <c r="Q180" s="1"/>
      <c r="W180" s="1"/>
      <c r="X180" s="1"/>
      <c r="Y180" s="1"/>
      <c r="Z180" s="1"/>
      <c r="AB180" s="1"/>
      <c r="AC180" s="1"/>
      <c r="AD180" s="1"/>
      <c r="AE180" s="1"/>
      <c r="AF180" s="1"/>
      <c r="AG180" s="1"/>
      <c r="AH180" s="1"/>
    </row>
    <row r="181" spans="3:34" ht="15.75" customHeight="1" x14ac:dyDescent="0.2">
      <c r="C181" s="1"/>
      <c r="E181" s="1"/>
      <c r="J181" s="1"/>
      <c r="K181" s="1"/>
      <c r="L181" s="1"/>
      <c r="M181" s="1"/>
      <c r="N181" s="1"/>
      <c r="O181" s="1"/>
      <c r="P181" s="1"/>
      <c r="Q181" s="1"/>
      <c r="W181" s="1"/>
      <c r="X181" s="1"/>
      <c r="Y181" s="1"/>
      <c r="Z181" s="1"/>
      <c r="AB181" s="1"/>
      <c r="AC181" s="1"/>
      <c r="AD181" s="1"/>
      <c r="AE181" s="1"/>
      <c r="AF181" s="1"/>
      <c r="AG181" s="1"/>
      <c r="AH181" s="1"/>
    </row>
    <row r="182" spans="3:34" ht="15.75" customHeight="1" x14ac:dyDescent="0.2">
      <c r="C182" s="1"/>
      <c r="E182" s="1"/>
      <c r="J182" s="1"/>
      <c r="K182" s="1"/>
      <c r="L182" s="1"/>
      <c r="M182" s="1"/>
      <c r="N182" s="1"/>
      <c r="O182" s="1"/>
      <c r="P182" s="1"/>
      <c r="Q182" s="1"/>
      <c r="W182" s="1"/>
      <c r="X182" s="1"/>
      <c r="Y182" s="1"/>
      <c r="Z182" s="1"/>
      <c r="AB182" s="1"/>
      <c r="AC182" s="1"/>
      <c r="AD182" s="1"/>
      <c r="AE182" s="1"/>
      <c r="AF182" s="1"/>
      <c r="AG182" s="1"/>
      <c r="AH182" s="1"/>
    </row>
    <row r="183" spans="3:34" ht="15.75" customHeight="1" x14ac:dyDescent="0.2">
      <c r="C183" s="1"/>
      <c r="E183" s="1"/>
      <c r="J183" s="1"/>
      <c r="K183" s="1"/>
      <c r="L183" s="1"/>
      <c r="M183" s="1"/>
      <c r="N183" s="1"/>
      <c r="O183" s="1"/>
      <c r="P183" s="1"/>
      <c r="Q183" s="1"/>
      <c r="W183" s="1"/>
      <c r="X183" s="1"/>
      <c r="Y183" s="1"/>
      <c r="Z183" s="1"/>
      <c r="AB183" s="1"/>
      <c r="AC183" s="1"/>
      <c r="AD183" s="1"/>
      <c r="AE183" s="1"/>
      <c r="AF183" s="1"/>
      <c r="AG183" s="1"/>
      <c r="AH183" s="1"/>
    </row>
    <row r="184" spans="3:34" ht="15.75" customHeight="1" x14ac:dyDescent="0.2">
      <c r="C184" s="1"/>
      <c r="E184" s="1"/>
      <c r="J184" s="1"/>
      <c r="K184" s="1"/>
      <c r="L184" s="1"/>
      <c r="M184" s="1"/>
      <c r="N184" s="1"/>
      <c r="O184" s="1"/>
      <c r="P184" s="1"/>
      <c r="Q184" s="1"/>
      <c r="W184" s="1"/>
      <c r="X184" s="1"/>
      <c r="Y184" s="1"/>
      <c r="Z184" s="1"/>
      <c r="AB184" s="1"/>
      <c r="AC184" s="1"/>
      <c r="AD184" s="1"/>
      <c r="AE184" s="1"/>
      <c r="AF184" s="1"/>
      <c r="AG184" s="1"/>
      <c r="AH184" s="1"/>
    </row>
    <row r="185" spans="3:34" ht="15.75" customHeight="1" x14ac:dyDescent="0.2">
      <c r="C185" s="1"/>
      <c r="E185" s="1"/>
      <c r="J185" s="1"/>
      <c r="K185" s="1"/>
      <c r="L185" s="1"/>
      <c r="M185" s="1"/>
      <c r="N185" s="1"/>
      <c r="O185" s="1"/>
      <c r="P185" s="1"/>
      <c r="Q185" s="1"/>
      <c r="W185" s="1"/>
      <c r="X185" s="1"/>
      <c r="Y185" s="1"/>
      <c r="Z185" s="1"/>
      <c r="AB185" s="1"/>
      <c r="AC185" s="1"/>
      <c r="AD185" s="1"/>
      <c r="AE185" s="1"/>
      <c r="AF185" s="1"/>
      <c r="AG185" s="1"/>
      <c r="AH185" s="1"/>
    </row>
    <row r="186" spans="3:34" ht="15.75" customHeight="1" x14ac:dyDescent="0.2">
      <c r="C186" s="1"/>
      <c r="E186" s="1"/>
      <c r="J186" s="1"/>
      <c r="K186" s="1"/>
      <c r="L186" s="1"/>
      <c r="M186" s="1"/>
      <c r="N186" s="1"/>
      <c r="O186" s="1"/>
      <c r="P186" s="1"/>
      <c r="Q186" s="1"/>
      <c r="W186" s="1"/>
      <c r="X186" s="1"/>
      <c r="Y186" s="1"/>
      <c r="Z186" s="1"/>
      <c r="AB186" s="1"/>
      <c r="AC186" s="1"/>
      <c r="AD186" s="1"/>
      <c r="AE186" s="1"/>
      <c r="AF186" s="1"/>
      <c r="AG186" s="1"/>
      <c r="AH186" s="1"/>
    </row>
    <row r="187" spans="3:34" ht="15.75" customHeight="1" x14ac:dyDescent="0.2">
      <c r="C187" s="1"/>
      <c r="E187" s="1"/>
      <c r="J187" s="1"/>
      <c r="K187" s="1"/>
      <c r="L187" s="1"/>
      <c r="M187" s="1"/>
      <c r="N187" s="1"/>
      <c r="O187" s="1"/>
      <c r="P187" s="1"/>
      <c r="Q187" s="1"/>
      <c r="W187" s="1"/>
      <c r="X187" s="1"/>
      <c r="Y187" s="1"/>
      <c r="Z187" s="1"/>
      <c r="AB187" s="1"/>
      <c r="AC187" s="1"/>
      <c r="AD187" s="1"/>
      <c r="AE187" s="1"/>
      <c r="AF187" s="1"/>
      <c r="AG187" s="1"/>
      <c r="AH187" s="1"/>
    </row>
    <row r="188" spans="3:34" ht="15.75" customHeight="1" x14ac:dyDescent="0.2">
      <c r="C188" s="1"/>
      <c r="E188" s="1"/>
      <c r="J188" s="1"/>
      <c r="K188" s="1"/>
      <c r="L188" s="1"/>
      <c r="M188" s="1"/>
      <c r="N188" s="1"/>
      <c r="O188" s="1"/>
      <c r="P188" s="1"/>
      <c r="Q188" s="1"/>
      <c r="W188" s="1"/>
      <c r="X188" s="1"/>
      <c r="Y188" s="1"/>
      <c r="Z188" s="1"/>
      <c r="AB188" s="1"/>
      <c r="AC188" s="1"/>
      <c r="AD188" s="1"/>
      <c r="AE188" s="1"/>
      <c r="AF188" s="1"/>
      <c r="AG188" s="1"/>
      <c r="AH188" s="1"/>
    </row>
    <row r="189" spans="3:34" ht="15.75" customHeight="1" x14ac:dyDescent="0.2">
      <c r="C189" s="1"/>
      <c r="E189" s="1"/>
      <c r="J189" s="1"/>
      <c r="K189" s="1"/>
      <c r="L189" s="1"/>
      <c r="M189" s="1"/>
      <c r="N189" s="1"/>
      <c r="O189" s="1"/>
      <c r="P189" s="1"/>
      <c r="Q189" s="1"/>
      <c r="W189" s="1"/>
      <c r="X189" s="1"/>
      <c r="Y189" s="1"/>
      <c r="Z189" s="1"/>
      <c r="AB189" s="1"/>
      <c r="AC189" s="1"/>
      <c r="AD189" s="1"/>
      <c r="AE189" s="1"/>
      <c r="AF189" s="1"/>
      <c r="AG189" s="1"/>
      <c r="AH189" s="1"/>
    </row>
    <row r="190" spans="3:34" ht="15.75" customHeight="1" x14ac:dyDescent="0.2">
      <c r="C190" s="1"/>
      <c r="E190" s="1"/>
      <c r="J190" s="1"/>
      <c r="K190" s="1"/>
      <c r="L190" s="1"/>
      <c r="M190" s="1"/>
      <c r="N190" s="1"/>
      <c r="O190" s="1"/>
      <c r="P190" s="1"/>
      <c r="Q190" s="1"/>
      <c r="W190" s="1"/>
      <c r="X190" s="1"/>
      <c r="Y190" s="1"/>
      <c r="Z190" s="1"/>
      <c r="AB190" s="1"/>
      <c r="AC190" s="1"/>
      <c r="AD190" s="1"/>
      <c r="AE190" s="1"/>
      <c r="AF190" s="1"/>
      <c r="AG190" s="1"/>
      <c r="AH190" s="1"/>
    </row>
    <row r="191" spans="3:34" ht="15.75" customHeight="1" x14ac:dyDescent="0.2">
      <c r="C191" s="1"/>
      <c r="E191" s="1"/>
      <c r="J191" s="1"/>
      <c r="K191" s="1"/>
      <c r="L191" s="1"/>
      <c r="M191" s="1"/>
      <c r="N191" s="1"/>
      <c r="O191" s="1"/>
      <c r="P191" s="1"/>
      <c r="Q191" s="1"/>
      <c r="W191" s="1"/>
      <c r="X191" s="1"/>
      <c r="Y191" s="1"/>
      <c r="Z191" s="1"/>
      <c r="AB191" s="1"/>
      <c r="AC191" s="1"/>
      <c r="AD191" s="1"/>
      <c r="AE191" s="1"/>
      <c r="AF191" s="1"/>
      <c r="AG191" s="1"/>
      <c r="AH191" s="1"/>
    </row>
    <row r="192" spans="3:34" ht="15.75" customHeight="1" x14ac:dyDescent="0.2">
      <c r="C192" s="1"/>
      <c r="E192" s="1"/>
      <c r="J192" s="1"/>
      <c r="K192" s="1"/>
      <c r="L192" s="1"/>
      <c r="M192" s="1"/>
      <c r="N192" s="1"/>
      <c r="O192" s="1"/>
      <c r="P192" s="1"/>
      <c r="Q192" s="1"/>
      <c r="W192" s="1"/>
      <c r="X192" s="1"/>
      <c r="Y192" s="1"/>
      <c r="Z192" s="1"/>
      <c r="AB192" s="1"/>
      <c r="AC192" s="1"/>
      <c r="AD192" s="1"/>
      <c r="AE192" s="1"/>
      <c r="AF192" s="1"/>
      <c r="AG192" s="1"/>
      <c r="AH192" s="1"/>
    </row>
    <row r="193" spans="3:34" ht="15.75" customHeight="1" x14ac:dyDescent="0.2">
      <c r="C193" s="1"/>
      <c r="E193" s="1"/>
      <c r="J193" s="1"/>
      <c r="K193" s="1"/>
      <c r="L193" s="1"/>
      <c r="M193" s="1"/>
      <c r="N193" s="1"/>
      <c r="O193" s="1"/>
      <c r="P193" s="1"/>
      <c r="Q193" s="1"/>
      <c r="W193" s="1"/>
      <c r="X193" s="1"/>
      <c r="Y193" s="1"/>
      <c r="Z193" s="1"/>
      <c r="AB193" s="1"/>
      <c r="AC193" s="1"/>
      <c r="AD193" s="1"/>
      <c r="AE193" s="1"/>
      <c r="AF193" s="1"/>
      <c r="AG193" s="1"/>
      <c r="AH193" s="1"/>
    </row>
    <row r="194" spans="3:34" ht="15.75" customHeight="1" x14ac:dyDescent="0.2">
      <c r="C194" s="1"/>
      <c r="E194" s="1"/>
      <c r="J194" s="1"/>
      <c r="K194" s="1"/>
      <c r="L194" s="1"/>
      <c r="M194" s="1"/>
      <c r="N194" s="1"/>
      <c r="O194" s="1"/>
      <c r="P194" s="1"/>
      <c r="Q194" s="1"/>
      <c r="W194" s="1"/>
      <c r="X194" s="1"/>
      <c r="Y194" s="1"/>
      <c r="Z194" s="1"/>
      <c r="AB194" s="1"/>
      <c r="AC194" s="1"/>
      <c r="AD194" s="1"/>
      <c r="AE194" s="1"/>
      <c r="AF194" s="1"/>
      <c r="AG194" s="1"/>
      <c r="AH194" s="1"/>
    </row>
    <row r="195" spans="3:34" ht="15.75" customHeight="1" x14ac:dyDescent="0.2">
      <c r="C195" s="1"/>
      <c r="E195" s="1"/>
      <c r="J195" s="1"/>
      <c r="K195" s="1"/>
      <c r="L195" s="1"/>
      <c r="M195" s="1"/>
      <c r="N195" s="1"/>
      <c r="O195" s="1"/>
      <c r="P195" s="1"/>
      <c r="Q195" s="1"/>
      <c r="W195" s="1"/>
      <c r="X195" s="1"/>
      <c r="Y195" s="1"/>
      <c r="Z195" s="1"/>
      <c r="AB195" s="1"/>
      <c r="AC195" s="1"/>
      <c r="AD195" s="1"/>
      <c r="AE195" s="1"/>
      <c r="AF195" s="1"/>
      <c r="AG195" s="1"/>
      <c r="AH195" s="1"/>
    </row>
    <row r="196" spans="3:34" ht="15.75" customHeight="1" x14ac:dyDescent="0.2">
      <c r="C196" s="1"/>
      <c r="E196" s="1"/>
      <c r="J196" s="1"/>
      <c r="K196" s="1"/>
      <c r="L196" s="1"/>
      <c r="M196" s="1"/>
      <c r="N196" s="1"/>
      <c r="O196" s="1"/>
      <c r="P196" s="1"/>
      <c r="Q196" s="1"/>
      <c r="W196" s="1"/>
      <c r="X196" s="1"/>
      <c r="Y196" s="1"/>
      <c r="Z196" s="1"/>
      <c r="AB196" s="1"/>
      <c r="AC196" s="1"/>
      <c r="AD196" s="1"/>
      <c r="AE196" s="1"/>
      <c r="AF196" s="1"/>
      <c r="AG196" s="1"/>
      <c r="AH196" s="1"/>
    </row>
    <row r="197" spans="3:34" ht="15.75" customHeight="1" x14ac:dyDescent="0.2">
      <c r="C197" s="1"/>
      <c r="E197" s="1"/>
      <c r="J197" s="1"/>
      <c r="K197" s="1"/>
      <c r="L197" s="1"/>
      <c r="M197" s="1"/>
      <c r="N197" s="1"/>
      <c r="O197" s="1"/>
      <c r="P197" s="1"/>
      <c r="Q197" s="1"/>
      <c r="W197" s="1"/>
      <c r="X197" s="1"/>
      <c r="Y197" s="1"/>
      <c r="Z197" s="1"/>
      <c r="AB197" s="1"/>
      <c r="AC197" s="1"/>
      <c r="AD197" s="1"/>
      <c r="AE197" s="1"/>
      <c r="AF197" s="1"/>
      <c r="AG197" s="1"/>
      <c r="AH197" s="1"/>
    </row>
    <row r="198" spans="3:34" ht="15.75" customHeight="1" x14ac:dyDescent="0.2">
      <c r="C198" s="1"/>
      <c r="E198" s="1"/>
      <c r="J198" s="1"/>
      <c r="K198" s="1"/>
      <c r="L198" s="1"/>
      <c r="M198" s="1"/>
      <c r="N198" s="1"/>
      <c r="O198" s="1"/>
      <c r="P198" s="1"/>
      <c r="Q198" s="1"/>
      <c r="W198" s="1"/>
      <c r="X198" s="1"/>
      <c r="Y198" s="1"/>
      <c r="Z198" s="1"/>
      <c r="AB198" s="1"/>
      <c r="AC198" s="1"/>
      <c r="AD198" s="1"/>
      <c r="AE198" s="1"/>
      <c r="AF198" s="1"/>
      <c r="AG198" s="1"/>
      <c r="AH198" s="1"/>
    </row>
    <row r="199" spans="3:34" ht="15.75" customHeight="1" x14ac:dyDescent="0.2">
      <c r="C199" s="1"/>
      <c r="E199" s="1"/>
      <c r="J199" s="1"/>
      <c r="K199" s="1"/>
      <c r="L199" s="1"/>
      <c r="M199" s="1"/>
      <c r="N199" s="1"/>
      <c r="O199" s="1"/>
      <c r="P199" s="1"/>
      <c r="Q199" s="1"/>
      <c r="W199" s="1"/>
      <c r="X199" s="1"/>
      <c r="Y199" s="1"/>
      <c r="Z199" s="1"/>
      <c r="AB199" s="1"/>
      <c r="AC199" s="1"/>
      <c r="AD199" s="1"/>
      <c r="AE199" s="1"/>
      <c r="AF199" s="1"/>
      <c r="AG199" s="1"/>
      <c r="AH199" s="1"/>
    </row>
    <row r="200" spans="3:34" ht="15.75" customHeight="1" x14ac:dyDescent="0.2">
      <c r="C200" s="1"/>
      <c r="E200" s="1"/>
      <c r="J200" s="1"/>
      <c r="K200" s="1"/>
      <c r="L200" s="1"/>
      <c r="M200" s="1"/>
      <c r="N200" s="1"/>
      <c r="O200" s="1"/>
      <c r="P200" s="1"/>
      <c r="Q200" s="1"/>
      <c r="W200" s="1"/>
      <c r="X200" s="1"/>
      <c r="Y200" s="1"/>
      <c r="Z200" s="1"/>
      <c r="AB200" s="1"/>
      <c r="AC200" s="1"/>
      <c r="AD200" s="1"/>
      <c r="AE200" s="1"/>
      <c r="AF200" s="1"/>
      <c r="AG200" s="1"/>
      <c r="AH200" s="1"/>
    </row>
    <row r="201" spans="3:34" ht="15.75" customHeight="1" x14ac:dyDescent="0.2">
      <c r="C201" s="1"/>
      <c r="E201" s="1"/>
      <c r="J201" s="1"/>
      <c r="K201" s="1"/>
      <c r="L201" s="1"/>
      <c r="M201" s="1"/>
      <c r="N201" s="1"/>
      <c r="O201" s="1"/>
      <c r="P201" s="1"/>
      <c r="Q201" s="1"/>
      <c r="W201" s="1"/>
      <c r="X201" s="1"/>
      <c r="Y201" s="1"/>
      <c r="Z201" s="1"/>
      <c r="AB201" s="1"/>
      <c r="AC201" s="1"/>
      <c r="AD201" s="1"/>
      <c r="AE201" s="1"/>
      <c r="AF201" s="1"/>
      <c r="AG201" s="1"/>
      <c r="AH201" s="1"/>
    </row>
    <row r="202" spans="3:34" ht="15.75" customHeight="1" x14ac:dyDescent="0.2">
      <c r="C202" s="1"/>
      <c r="E202" s="1"/>
      <c r="J202" s="1"/>
      <c r="K202" s="1"/>
      <c r="L202" s="1"/>
      <c r="M202" s="1"/>
      <c r="N202" s="1"/>
      <c r="O202" s="1"/>
      <c r="P202" s="1"/>
      <c r="Q202" s="1"/>
      <c r="W202" s="1"/>
      <c r="X202" s="1"/>
      <c r="Y202" s="1"/>
      <c r="Z202" s="1"/>
      <c r="AB202" s="1"/>
      <c r="AC202" s="1"/>
      <c r="AD202" s="1"/>
      <c r="AE202" s="1"/>
      <c r="AF202" s="1"/>
      <c r="AG202" s="1"/>
      <c r="AH202" s="1"/>
    </row>
    <row r="203" spans="3:34" ht="15.75" customHeight="1" x14ac:dyDescent="0.2">
      <c r="C203" s="1"/>
      <c r="E203" s="1"/>
      <c r="J203" s="1"/>
      <c r="K203" s="1"/>
      <c r="L203" s="1"/>
      <c r="M203" s="1"/>
      <c r="N203" s="1"/>
      <c r="O203" s="1"/>
      <c r="P203" s="1"/>
      <c r="Q203" s="1"/>
      <c r="W203" s="1"/>
      <c r="X203" s="1"/>
      <c r="Y203" s="1"/>
      <c r="Z203" s="1"/>
      <c r="AB203" s="1"/>
      <c r="AC203" s="1"/>
      <c r="AD203" s="1"/>
      <c r="AE203" s="1"/>
      <c r="AF203" s="1"/>
      <c r="AG203" s="1"/>
      <c r="AH203" s="1"/>
    </row>
    <row r="204" spans="3:34" ht="15.75" customHeight="1" x14ac:dyDescent="0.2">
      <c r="C204" s="1"/>
      <c r="E204" s="1"/>
      <c r="J204" s="1"/>
      <c r="K204" s="1"/>
      <c r="L204" s="1"/>
      <c r="M204" s="1"/>
      <c r="N204" s="1"/>
      <c r="O204" s="1"/>
      <c r="P204" s="1"/>
      <c r="Q204" s="1"/>
      <c r="W204" s="1"/>
      <c r="X204" s="1"/>
      <c r="Y204" s="1"/>
      <c r="Z204" s="1"/>
      <c r="AB204" s="1"/>
      <c r="AC204" s="1"/>
      <c r="AD204" s="1"/>
      <c r="AE204" s="1"/>
      <c r="AF204" s="1"/>
      <c r="AG204" s="1"/>
      <c r="AH204" s="1"/>
    </row>
    <row r="205" spans="3:34" ht="15.75" customHeight="1" x14ac:dyDescent="0.2">
      <c r="C205" s="1"/>
      <c r="E205" s="1"/>
      <c r="J205" s="1"/>
      <c r="K205" s="1"/>
      <c r="L205" s="1"/>
      <c r="M205" s="1"/>
      <c r="N205" s="1"/>
      <c r="O205" s="1"/>
      <c r="P205" s="1"/>
      <c r="Q205" s="1"/>
      <c r="W205" s="1"/>
      <c r="X205" s="1"/>
      <c r="Y205" s="1"/>
      <c r="Z205" s="1"/>
      <c r="AB205" s="1"/>
      <c r="AC205" s="1"/>
      <c r="AD205" s="1"/>
      <c r="AE205" s="1"/>
      <c r="AF205" s="1"/>
      <c r="AG205" s="1"/>
      <c r="AH205" s="1"/>
    </row>
    <row r="206" spans="3:34" ht="15.75" customHeight="1" x14ac:dyDescent="0.2">
      <c r="C206" s="1"/>
      <c r="E206" s="1"/>
      <c r="J206" s="1"/>
      <c r="K206" s="1"/>
      <c r="L206" s="1"/>
      <c r="M206" s="1"/>
      <c r="N206" s="1"/>
      <c r="O206" s="1"/>
      <c r="P206" s="1"/>
      <c r="Q206" s="1"/>
      <c r="W206" s="1"/>
      <c r="X206" s="1"/>
      <c r="Y206" s="1"/>
      <c r="Z206" s="1"/>
      <c r="AB206" s="1"/>
      <c r="AC206" s="1"/>
      <c r="AD206" s="1"/>
      <c r="AE206" s="1"/>
      <c r="AF206" s="1"/>
      <c r="AG206" s="1"/>
      <c r="AH206" s="1"/>
    </row>
    <row r="207" spans="3:34" ht="15.75" customHeight="1" x14ac:dyDescent="0.2">
      <c r="C207" s="1"/>
      <c r="E207" s="1"/>
      <c r="J207" s="1"/>
      <c r="K207" s="1"/>
      <c r="L207" s="1"/>
      <c r="M207" s="1"/>
      <c r="N207" s="1"/>
      <c r="O207" s="1"/>
      <c r="P207" s="1"/>
      <c r="Q207" s="1"/>
      <c r="W207" s="1"/>
      <c r="X207" s="1"/>
      <c r="Y207" s="1"/>
      <c r="Z207" s="1"/>
      <c r="AB207" s="1"/>
      <c r="AC207" s="1"/>
      <c r="AD207" s="1"/>
      <c r="AE207" s="1"/>
      <c r="AF207" s="1"/>
      <c r="AG207" s="1"/>
      <c r="AH207" s="1"/>
    </row>
    <row r="208" spans="3:34" ht="15.75" customHeight="1" x14ac:dyDescent="0.2">
      <c r="C208" s="1"/>
      <c r="E208" s="1"/>
      <c r="J208" s="1"/>
      <c r="K208" s="1"/>
      <c r="L208" s="1"/>
      <c r="M208" s="1"/>
      <c r="N208" s="1"/>
      <c r="O208" s="1"/>
      <c r="P208" s="1"/>
      <c r="Q208" s="1"/>
      <c r="W208" s="1"/>
      <c r="X208" s="1"/>
      <c r="Y208" s="1"/>
      <c r="Z208" s="1"/>
      <c r="AB208" s="1"/>
      <c r="AC208" s="1"/>
      <c r="AD208" s="1"/>
      <c r="AE208" s="1"/>
      <c r="AF208" s="1"/>
      <c r="AG208" s="1"/>
      <c r="AH208" s="1"/>
    </row>
    <row r="209" spans="3:34" ht="15.75" customHeight="1" x14ac:dyDescent="0.2">
      <c r="C209" s="1"/>
      <c r="E209" s="1"/>
      <c r="J209" s="1"/>
      <c r="K209" s="1"/>
      <c r="L209" s="1"/>
      <c r="M209" s="1"/>
      <c r="N209" s="1"/>
      <c r="O209" s="1"/>
      <c r="P209" s="1"/>
      <c r="Q209" s="1"/>
      <c r="W209" s="1"/>
      <c r="X209" s="1"/>
      <c r="Y209" s="1"/>
      <c r="Z209" s="1"/>
      <c r="AB209" s="1"/>
      <c r="AC209" s="1"/>
      <c r="AD209" s="1"/>
      <c r="AE209" s="1"/>
      <c r="AF209" s="1"/>
      <c r="AG209" s="1"/>
      <c r="AH209" s="1"/>
    </row>
    <row r="210" spans="3:34" ht="15.75" customHeight="1" x14ac:dyDescent="0.2">
      <c r="C210" s="1"/>
      <c r="E210" s="1"/>
      <c r="J210" s="1"/>
      <c r="K210" s="1"/>
      <c r="L210" s="1"/>
      <c r="M210" s="1"/>
      <c r="N210" s="1"/>
      <c r="O210" s="1"/>
      <c r="P210" s="1"/>
      <c r="Q210" s="1"/>
      <c r="W210" s="1"/>
      <c r="X210" s="1"/>
      <c r="Y210" s="1"/>
      <c r="Z210" s="1"/>
      <c r="AB210" s="1"/>
      <c r="AC210" s="1"/>
      <c r="AD210" s="1"/>
      <c r="AE210" s="1"/>
      <c r="AF210" s="1"/>
      <c r="AG210" s="1"/>
      <c r="AH210" s="1"/>
    </row>
    <row r="211" spans="3:34" ht="15.75" customHeight="1" x14ac:dyDescent="0.2">
      <c r="C211" s="1"/>
      <c r="E211" s="1"/>
      <c r="J211" s="1"/>
      <c r="K211" s="1"/>
      <c r="L211" s="1"/>
      <c r="M211" s="1"/>
      <c r="N211" s="1"/>
      <c r="O211" s="1"/>
      <c r="P211" s="1"/>
      <c r="Q211" s="1"/>
      <c r="W211" s="1"/>
      <c r="X211" s="1"/>
      <c r="Y211" s="1"/>
      <c r="Z211" s="1"/>
      <c r="AB211" s="1"/>
      <c r="AC211" s="1"/>
      <c r="AD211" s="1"/>
      <c r="AE211" s="1"/>
      <c r="AF211" s="1"/>
      <c r="AG211" s="1"/>
      <c r="AH211" s="1"/>
    </row>
    <row r="212" spans="3:34" ht="15.75" customHeight="1" x14ac:dyDescent="0.2">
      <c r="C212" s="1"/>
      <c r="E212" s="1"/>
      <c r="J212" s="1"/>
      <c r="K212" s="1"/>
      <c r="L212" s="1"/>
      <c r="M212" s="1"/>
      <c r="N212" s="1"/>
      <c r="O212" s="1"/>
      <c r="P212" s="1"/>
      <c r="Q212" s="1"/>
      <c r="W212" s="1"/>
      <c r="X212" s="1"/>
      <c r="Y212" s="1"/>
      <c r="Z212" s="1"/>
      <c r="AB212" s="1"/>
      <c r="AC212" s="1"/>
      <c r="AD212" s="1"/>
      <c r="AE212" s="1"/>
      <c r="AF212" s="1"/>
      <c r="AG212" s="1"/>
      <c r="AH212" s="1"/>
    </row>
    <row r="213" spans="3:34" ht="15.75" customHeight="1" x14ac:dyDescent="0.2">
      <c r="C213" s="1"/>
      <c r="E213" s="1"/>
      <c r="J213" s="1"/>
      <c r="K213" s="1"/>
      <c r="L213" s="1"/>
      <c r="M213" s="1"/>
      <c r="N213" s="1"/>
      <c r="O213" s="1"/>
      <c r="P213" s="1"/>
      <c r="Q213" s="1"/>
      <c r="W213" s="1"/>
      <c r="X213" s="1"/>
      <c r="Y213" s="1"/>
      <c r="Z213" s="1"/>
      <c r="AB213" s="1"/>
      <c r="AC213" s="1"/>
      <c r="AD213" s="1"/>
      <c r="AE213" s="1"/>
      <c r="AF213" s="1"/>
      <c r="AG213" s="1"/>
      <c r="AH213" s="1"/>
    </row>
    <row r="214" spans="3:34" ht="15.75" customHeight="1" x14ac:dyDescent="0.2">
      <c r="C214" s="1"/>
      <c r="E214" s="1"/>
      <c r="J214" s="1"/>
      <c r="K214" s="1"/>
      <c r="L214" s="1"/>
      <c r="M214" s="1"/>
      <c r="N214" s="1"/>
      <c r="O214" s="1"/>
      <c r="P214" s="1"/>
      <c r="Q214" s="1"/>
      <c r="W214" s="1"/>
      <c r="X214" s="1"/>
      <c r="Y214" s="1"/>
      <c r="Z214" s="1"/>
      <c r="AB214" s="1"/>
      <c r="AC214" s="1"/>
      <c r="AD214" s="1"/>
      <c r="AE214" s="1"/>
      <c r="AF214" s="1"/>
      <c r="AG214" s="1"/>
      <c r="AH214" s="1"/>
    </row>
    <row r="215" spans="3:34" ht="15.75" customHeight="1" x14ac:dyDescent="0.2">
      <c r="C215" s="1"/>
      <c r="E215" s="1"/>
      <c r="J215" s="1"/>
      <c r="K215" s="1"/>
      <c r="L215" s="1"/>
      <c r="M215" s="1"/>
      <c r="N215" s="1"/>
      <c r="O215" s="1"/>
      <c r="P215" s="1"/>
      <c r="Q215" s="1"/>
      <c r="W215" s="1"/>
      <c r="X215" s="1"/>
      <c r="Y215" s="1"/>
      <c r="Z215" s="1"/>
      <c r="AB215" s="1"/>
      <c r="AC215" s="1"/>
      <c r="AD215" s="1"/>
      <c r="AE215" s="1"/>
      <c r="AF215" s="1"/>
      <c r="AG215" s="1"/>
      <c r="AH215" s="1"/>
    </row>
    <row r="216" spans="3:34" ht="15.75" customHeight="1" x14ac:dyDescent="0.2">
      <c r="C216" s="1"/>
      <c r="E216" s="1"/>
      <c r="J216" s="1"/>
      <c r="K216" s="1"/>
      <c r="L216" s="1"/>
      <c r="M216" s="1"/>
      <c r="N216" s="1"/>
      <c r="O216" s="1"/>
      <c r="P216" s="1"/>
      <c r="Q216" s="1"/>
      <c r="W216" s="1"/>
      <c r="X216" s="1"/>
      <c r="Y216" s="1"/>
      <c r="Z216" s="1"/>
      <c r="AB216" s="1"/>
      <c r="AC216" s="1"/>
      <c r="AD216" s="1"/>
      <c r="AE216" s="1"/>
      <c r="AF216" s="1"/>
      <c r="AG216" s="1"/>
      <c r="AH216" s="1"/>
    </row>
    <row r="217" spans="3:34" ht="15.75" customHeight="1" x14ac:dyDescent="0.2">
      <c r="C217" s="1"/>
      <c r="E217" s="1"/>
      <c r="J217" s="1"/>
      <c r="K217" s="1"/>
      <c r="L217" s="1"/>
      <c r="M217" s="1"/>
      <c r="N217" s="1"/>
      <c r="O217" s="1"/>
      <c r="P217" s="1"/>
      <c r="Q217" s="1"/>
      <c r="W217" s="1"/>
      <c r="X217" s="1"/>
      <c r="Y217" s="1"/>
      <c r="Z217" s="1"/>
      <c r="AB217" s="1"/>
      <c r="AC217" s="1"/>
      <c r="AD217" s="1"/>
      <c r="AE217" s="1"/>
      <c r="AF217" s="1"/>
      <c r="AG217" s="1"/>
      <c r="AH217" s="1"/>
    </row>
    <row r="218" spans="3:34" ht="15.75" customHeight="1" x14ac:dyDescent="0.2">
      <c r="C218" s="1"/>
      <c r="E218" s="1"/>
      <c r="J218" s="1"/>
      <c r="K218" s="1"/>
      <c r="L218" s="1"/>
      <c r="M218" s="1"/>
      <c r="N218" s="1"/>
      <c r="O218" s="1"/>
      <c r="P218" s="1"/>
      <c r="Q218" s="1"/>
      <c r="W218" s="1"/>
      <c r="X218" s="1"/>
      <c r="Y218" s="1"/>
      <c r="Z218" s="1"/>
      <c r="AB218" s="1"/>
      <c r="AC218" s="1"/>
      <c r="AD218" s="1"/>
      <c r="AE218" s="1"/>
      <c r="AF218" s="1"/>
      <c r="AG218" s="1"/>
      <c r="AH218" s="1"/>
    </row>
    <row r="219" spans="3:34" ht="15.75" customHeight="1" x14ac:dyDescent="0.2">
      <c r="C219" s="1"/>
      <c r="E219" s="1"/>
      <c r="J219" s="1"/>
      <c r="K219" s="1"/>
      <c r="L219" s="1"/>
      <c r="M219" s="1"/>
      <c r="N219" s="1"/>
      <c r="O219" s="1"/>
      <c r="P219" s="1"/>
      <c r="Q219" s="1"/>
      <c r="W219" s="1"/>
      <c r="X219" s="1"/>
      <c r="Y219" s="1"/>
      <c r="Z219" s="1"/>
      <c r="AB219" s="1"/>
      <c r="AC219" s="1"/>
      <c r="AD219" s="1"/>
      <c r="AE219" s="1"/>
      <c r="AF219" s="1"/>
      <c r="AG219" s="1"/>
      <c r="AH219" s="1"/>
    </row>
    <row r="220" spans="3:34" ht="15.75" customHeight="1" x14ac:dyDescent="0.2">
      <c r="C220" s="1"/>
      <c r="E220" s="1"/>
      <c r="J220" s="1"/>
      <c r="K220" s="1"/>
      <c r="L220" s="1"/>
      <c r="M220" s="1"/>
      <c r="N220" s="1"/>
      <c r="O220" s="1"/>
      <c r="P220" s="1"/>
      <c r="Q220" s="1"/>
      <c r="W220" s="1"/>
      <c r="X220" s="1"/>
      <c r="Y220" s="1"/>
      <c r="Z220" s="1"/>
      <c r="AB220" s="1"/>
      <c r="AC220" s="1"/>
      <c r="AD220" s="1"/>
      <c r="AE220" s="1"/>
      <c r="AF220" s="1"/>
      <c r="AG220" s="1"/>
      <c r="AH220" s="1"/>
    </row>
    <row r="221" spans="3:34" ht="15.75" customHeight="1" x14ac:dyDescent="0.2">
      <c r="C221" s="1"/>
      <c r="E221" s="1"/>
      <c r="J221" s="1"/>
      <c r="K221" s="1"/>
      <c r="L221" s="1"/>
      <c r="M221" s="1"/>
      <c r="N221" s="1"/>
      <c r="O221" s="1"/>
      <c r="P221" s="1"/>
      <c r="Q221" s="1"/>
      <c r="W221" s="1"/>
      <c r="X221" s="1"/>
      <c r="Y221" s="1"/>
      <c r="Z221" s="1"/>
      <c r="AB221" s="1"/>
      <c r="AC221" s="1"/>
      <c r="AD221" s="1"/>
      <c r="AE221" s="1"/>
      <c r="AF221" s="1"/>
      <c r="AG221" s="1"/>
      <c r="AH221" s="1"/>
    </row>
    <row r="222" spans="3:34" ht="15.75" customHeight="1" x14ac:dyDescent="0.2">
      <c r="C222" s="1"/>
      <c r="E222" s="1"/>
      <c r="J222" s="1"/>
      <c r="K222" s="1"/>
      <c r="L222" s="1"/>
      <c r="M222" s="1"/>
      <c r="N222" s="1"/>
      <c r="O222" s="1"/>
      <c r="P222" s="1"/>
      <c r="Q222" s="1"/>
      <c r="W222" s="1"/>
      <c r="X222" s="1"/>
      <c r="Y222" s="1"/>
      <c r="Z222" s="1"/>
      <c r="AB222" s="1"/>
      <c r="AC222" s="1"/>
      <c r="AD222" s="1"/>
      <c r="AE222" s="1"/>
      <c r="AF222" s="1"/>
      <c r="AG222" s="1"/>
      <c r="AH222" s="1"/>
    </row>
    <row r="223" spans="3:34" ht="15.75" customHeight="1" x14ac:dyDescent="0.2">
      <c r="C223" s="1"/>
      <c r="E223" s="1"/>
      <c r="J223" s="1"/>
      <c r="K223" s="1"/>
      <c r="L223" s="1"/>
      <c r="M223" s="1"/>
      <c r="N223" s="1"/>
      <c r="O223" s="1"/>
      <c r="P223" s="1"/>
      <c r="Q223" s="1"/>
      <c r="W223" s="1"/>
      <c r="X223" s="1"/>
      <c r="Y223" s="1"/>
      <c r="Z223" s="1"/>
      <c r="AB223" s="1"/>
      <c r="AC223" s="1"/>
      <c r="AD223" s="1"/>
      <c r="AE223" s="1"/>
      <c r="AF223" s="1"/>
      <c r="AG223" s="1"/>
      <c r="AH223" s="1"/>
    </row>
    <row r="224" spans="3:34" ht="15.75" customHeight="1" x14ac:dyDescent="0.2">
      <c r="C224" s="1"/>
      <c r="E224" s="1"/>
      <c r="J224" s="1"/>
      <c r="K224" s="1"/>
      <c r="L224" s="1"/>
      <c r="M224" s="1"/>
      <c r="N224" s="1"/>
      <c r="O224" s="1"/>
      <c r="P224" s="1"/>
      <c r="Q224" s="1"/>
      <c r="W224" s="1"/>
      <c r="X224" s="1"/>
      <c r="Y224" s="1"/>
      <c r="Z224" s="1"/>
      <c r="AB224" s="1"/>
      <c r="AC224" s="1"/>
      <c r="AD224" s="1"/>
      <c r="AE224" s="1"/>
      <c r="AF224" s="1"/>
      <c r="AG224" s="1"/>
      <c r="AH224" s="1"/>
    </row>
    <row r="225" spans="3:34" ht="15.75" customHeight="1" x14ac:dyDescent="0.2">
      <c r="C225" s="1"/>
      <c r="E225" s="1"/>
      <c r="J225" s="1"/>
      <c r="K225" s="1"/>
      <c r="L225" s="1"/>
      <c r="M225" s="1"/>
      <c r="N225" s="1"/>
      <c r="O225" s="1"/>
      <c r="P225" s="1"/>
      <c r="Q225" s="1"/>
      <c r="W225" s="1"/>
      <c r="X225" s="1"/>
      <c r="Y225" s="1"/>
      <c r="Z225" s="1"/>
      <c r="AB225" s="1"/>
      <c r="AC225" s="1"/>
      <c r="AD225" s="1"/>
      <c r="AE225" s="1"/>
      <c r="AF225" s="1"/>
      <c r="AG225" s="1"/>
      <c r="AH225" s="1"/>
    </row>
    <row r="226" spans="3:34" ht="15.75" customHeight="1" x14ac:dyDescent="0.2">
      <c r="C226" s="1"/>
      <c r="E226" s="1"/>
      <c r="J226" s="1"/>
      <c r="K226" s="1"/>
      <c r="L226" s="1"/>
      <c r="M226" s="1"/>
      <c r="N226" s="1"/>
      <c r="O226" s="1"/>
      <c r="P226" s="1"/>
      <c r="Q226" s="1"/>
      <c r="W226" s="1"/>
      <c r="X226" s="1"/>
      <c r="Y226" s="1"/>
      <c r="Z226" s="1"/>
      <c r="AB226" s="1"/>
      <c r="AC226" s="1"/>
      <c r="AD226" s="1"/>
      <c r="AE226" s="1"/>
      <c r="AF226" s="1"/>
      <c r="AG226" s="1"/>
      <c r="AH226" s="1"/>
    </row>
    <row r="227" spans="3:34" ht="15.75" customHeight="1" x14ac:dyDescent="0.2">
      <c r="C227" s="1"/>
      <c r="E227" s="1"/>
      <c r="J227" s="1"/>
      <c r="K227" s="1"/>
      <c r="L227" s="1"/>
      <c r="M227" s="1"/>
      <c r="N227" s="1"/>
      <c r="O227" s="1"/>
      <c r="P227" s="1"/>
      <c r="Q227" s="1"/>
      <c r="W227" s="1"/>
      <c r="X227" s="1"/>
      <c r="Y227" s="1"/>
      <c r="Z227" s="1"/>
      <c r="AB227" s="1"/>
      <c r="AC227" s="1"/>
      <c r="AD227" s="1"/>
      <c r="AE227" s="1"/>
      <c r="AF227" s="1"/>
      <c r="AG227" s="1"/>
      <c r="AH227" s="1"/>
    </row>
    <row r="228" spans="3:34" ht="15.75" customHeight="1" x14ac:dyDescent="0.2">
      <c r="C228" s="1"/>
      <c r="E228" s="1"/>
      <c r="J228" s="1"/>
      <c r="K228" s="1"/>
      <c r="L228" s="1"/>
      <c r="M228" s="1"/>
      <c r="N228" s="1"/>
      <c r="O228" s="1"/>
      <c r="P228" s="1"/>
      <c r="Q228" s="1"/>
      <c r="W228" s="1"/>
      <c r="X228" s="1"/>
      <c r="Y228" s="1"/>
      <c r="Z228" s="1"/>
      <c r="AB228" s="1"/>
      <c r="AC228" s="1"/>
      <c r="AD228" s="1"/>
      <c r="AE228" s="1"/>
      <c r="AF228" s="1"/>
      <c r="AG228" s="1"/>
      <c r="AH228" s="1"/>
    </row>
    <row r="229" spans="3:34" ht="15.75" customHeight="1" x14ac:dyDescent="0.2">
      <c r="C229" s="1"/>
      <c r="E229" s="1"/>
      <c r="J229" s="1"/>
      <c r="K229" s="1"/>
      <c r="L229" s="1"/>
      <c r="M229" s="1"/>
      <c r="N229" s="1"/>
      <c r="O229" s="1"/>
      <c r="P229" s="1"/>
      <c r="Q229" s="1"/>
      <c r="W229" s="1"/>
      <c r="X229" s="1"/>
      <c r="Y229" s="1"/>
      <c r="Z229" s="1"/>
      <c r="AB229" s="1"/>
      <c r="AC229" s="1"/>
      <c r="AD229" s="1"/>
      <c r="AE229" s="1"/>
      <c r="AF229" s="1"/>
      <c r="AG229" s="1"/>
      <c r="AH229" s="1"/>
    </row>
    <row r="230" spans="3:34" ht="15.75" customHeight="1" x14ac:dyDescent="0.2">
      <c r="C230" s="1"/>
      <c r="E230" s="1"/>
      <c r="J230" s="1"/>
      <c r="K230" s="1"/>
      <c r="L230" s="1"/>
      <c r="M230" s="1"/>
      <c r="N230" s="1"/>
      <c r="O230" s="1"/>
      <c r="P230" s="1"/>
      <c r="Q230" s="1"/>
      <c r="W230" s="1"/>
      <c r="X230" s="1"/>
      <c r="Y230" s="1"/>
      <c r="Z230" s="1"/>
      <c r="AB230" s="1"/>
      <c r="AC230" s="1"/>
      <c r="AD230" s="1"/>
      <c r="AE230" s="1"/>
      <c r="AF230" s="1"/>
      <c r="AG230" s="1"/>
      <c r="AH230" s="1"/>
    </row>
    <row r="231" spans="3:34" ht="15.75" customHeight="1" x14ac:dyDescent="0.2">
      <c r="C231" s="1"/>
      <c r="E231" s="1"/>
      <c r="J231" s="1"/>
      <c r="K231" s="1"/>
      <c r="L231" s="1"/>
      <c r="M231" s="1"/>
      <c r="N231" s="1"/>
      <c r="O231" s="1"/>
      <c r="P231" s="1"/>
      <c r="Q231" s="1"/>
      <c r="W231" s="1"/>
      <c r="X231" s="1"/>
      <c r="Y231" s="1"/>
      <c r="Z231" s="1"/>
      <c r="AB231" s="1"/>
      <c r="AC231" s="1"/>
      <c r="AD231" s="1"/>
      <c r="AE231" s="1"/>
      <c r="AF231" s="1"/>
      <c r="AG231" s="1"/>
      <c r="AH231" s="1"/>
    </row>
    <row r="232" spans="3:34" ht="15.75" customHeight="1" x14ac:dyDescent="0.2">
      <c r="C232" s="1"/>
      <c r="E232" s="1"/>
      <c r="J232" s="1"/>
      <c r="K232" s="1"/>
      <c r="L232" s="1"/>
      <c r="M232" s="1"/>
      <c r="N232" s="1"/>
      <c r="O232" s="1"/>
      <c r="P232" s="1"/>
      <c r="Q232" s="1"/>
      <c r="W232" s="1"/>
      <c r="X232" s="1"/>
      <c r="Y232" s="1"/>
      <c r="Z232" s="1"/>
      <c r="AB232" s="1"/>
      <c r="AC232" s="1"/>
      <c r="AD232" s="1"/>
      <c r="AE232" s="1"/>
      <c r="AF232" s="1"/>
      <c r="AG232" s="1"/>
      <c r="AH232" s="1"/>
    </row>
    <row r="233" spans="3:34" ht="15.75" customHeight="1" x14ac:dyDescent="0.2">
      <c r="C233" s="1"/>
      <c r="E233" s="1"/>
      <c r="J233" s="1"/>
      <c r="K233" s="1"/>
      <c r="L233" s="1"/>
      <c r="M233" s="1"/>
      <c r="N233" s="1"/>
      <c r="O233" s="1"/>
      <c r="P233" s="1"/>
      <c r="Q233" s="1"/>
      <c r="W233" s="1"/>
      <c r="X233" s="1"/>
      <c r="Y233" s="1"/>
      <c r="Z233" s="1"/>
      <c r="AB233" s="1"/>
      <c r="AC233" s="1"/>
      <c r="AD233" s="1"/>
      <c r="AE233" s="1"/>
      <c r="AF233" s="1"/>
      <c r="AG233" s="1"/>
      <c r="AH233" s="1"/>
    </row>
    <row r="234" spans="3:34" ht="15.75" customHeight="1" x14ac:dyDescent="0.2">
      <c r="C234" s="1"/>
      <c r="E234" s="1"/>
      <c r="J234" s="1"/>
      <c r="K234" s="1"/>
      <c r="L234" s="1"/>
      <c r="M234" s="1"/>
      <c r="N234" s="1"/>
      <c r="O234" s="1"/>
      <c r="P234" s="1"/>
      <c r="Q234" s="1"/>
      <c r="W234" s="1"/>
      <c r="X234" s="1"/>
      <c r="Y234" s="1"/>
      <c r="Z234" s="1"/>
      <c r="AB234" s="1"/>
      <c r="AC234" s="1"/>
      <c r="AD234" s="1"/>
      <c r="AE234" s="1"/>
      <c r="AF234" s="1"/>
      <c r="AG234" s="1"/>
      <c r="AH234" s="1"/>
    </row>
    <row r="235" spans="3:34" ht="15.75" customHeight="1" x14ac:dyDescent="0.2">
      <c r="C235" s="1"/>
      <c r="E235" s="1"/>
      <c r="J235" s="1"/>
      <c r="K235" s="1"/>
      <c r="L235" s="1"/>
      <c r="M235" s="1"/>
      <c r="N235" s="1"/>
      <c r="O235" s="1"/>
      <c r="P235" s="1"/>
      <c r="Q235" s="1"/>
      <c r="W235" s="1"/>
      <c r="X235" s="1"/>
      <c r="Y235" s="1"/>
      <c r="Z235" s="1"/>
      <c r="AB235" s="1"/>
      <c r="AC235" s="1"/>
      <c r="AD235" s="1"/>
      <c r="AE235" s="1"/>
      <c r="AF235" s="1"/>
      <c r="AG235" s="1"/>
      <c r="AH235" s="1"/>
    </row>
    <row r="236" spans="3:34" ht="15.75" customHeight="1" x14ac:dyDescent="0.2">
      <c r="C236" s="1"/>
      <c r="E236" s="1"/>
      <c r="J236" s="1"/>
      <c r="K236" s="1"/>
      <c r="L236" s="1"/>
      <c r="M236" s="1"/>
      <c r="N236" s="1"/>
      <c r="O236" s="1"/>
      <c r="P236" s="1"/>
      <c r="Q236" s="1"/>
      <c r="W236" s="1"/>
      <c r="X236" s="1"/>
      <c r="Y236" s="1"/>
      <c r="Z236" s="1"/>
      <c r="AB236" s="1"/>
      <c r="AC236" s="1"/>
      <c r="AD236" s="1"/>
      <c r="AE236" s="1"/>
      <c r="AF236" s="1"/>
      <c r="AG236" s="1"/>
      <c r="AH236" s="1"/>
    </row>
    <row r="237" spans="3:34" ht="15.75" customHeight="1" x14ac:dyDescent="0.2">
      <c r="C237" s="1"/>
      <c r="E237" s="1"/>
      <c r="J237" s="1"/>
      <c r="K237" s="1"/>
      <c r="L237" s="1"/>
      <c r="M237" s="1"/>
      <c r="N237" s="1"/>
      <c r="O237" s="1"/>
      <c r="P237" s="1"/>
      <c r="Q237" s="1"/>
      <c r="W237" s="1"/>
      <c r="X237" s="1"/>
      <c r="Y237" s="1"/>
      <c r="Z237" s="1"/>
      <c r="AB237" s="1"/>
      <c r="AC237" s="1"/>
      <c r="AD237" s="1"/>
      <c r="AE237" s="1"/>
      <c r="AF237" s="1"/>
      <c r="AG237" s="1"/>
      <c r="AH237" s="1"/>
    </row>
    <row r="238" spans="3:34" ht="15.75" customHeight="1" x14ac:dyDescent="0.2">
      <c r="C238" s="1"/>
      <c r="E238" s="1"/>
      <c r="J238" s="1"/>
      <c r="K238" s="1"/>
      <c r="L238" s="1"/>
      <c r="M238" s="1"/>
      <c r="N238" s="1"/>
      <c r="O238" s="1"/>
      <c r="P238" s="1"/>
      <c r="Q238" s="1"/>
      <c r="W238" s="1"/>
      <c r="X238" s="1"/>
      <c r="Y238" s="1"/>
      <c r="Z238" s="1"/>
      <c r="AB238" s="1"/>
      <c r="AC238" s="1"/>
      <c r="AD238" s="1"/>
      <c r="AE238" s="1"/>
      <c r="AF238" s="1"/>
      <c r="AG238" s="1"/>
      <c r="AH238" s="1"/>
    </row>
    <row r="239" spans="3:34" ht="15.75" customHeight="1" x14ac:dyDescent="0.2">
      <c r="C239" s="1"/>
      <c r="E239" s="1"/>
      <c r="J239" s="1"/>
      <c r="K239" s="1"/>
      <c r="L239" s="1"/>
      <c r="M239" s="1"/>
      <c r="N239" s="1"/>
      <c r="O239" s="1"/>
      <c r="P239" s="1"/>
      <c r="Q239" s="1"/>
      <c r="W239" s="1"/>
      <c r="X239" s="1"/>
      <c r="Y239" s="1"/>
      <c r="Z239" s="1"/>
      <c r="AB239" s="1"/>
      <c r="AC239" s="1"/>
      <c r="AD239" s="1"/>
      <c r="AE239" s="1"/>
      <c r="AF239" s="1"/>
      <c r="AG239" s="1"/>
      <c r="AH239" s="1"/>
    </row>
    <row r="240" spans="3:34" ht="15.75" customHeight="1" x14ac:dyDescent="0.2">
      <c r="C240" s="1"/>
      <c r="E240" s="1"/>
      <c r="J240" s="1"/>
      <c r="K240" s="1"/>
      <c r="L240" s="1"/>
      <c r="M240" s="1"/>
      <c r="N240" s="1"/>
      <c r="O240" s="1"/>
      <c r="P240" s="1"/>
      <c r="Q240" s="1"/>
      <c r="W240" s="1"/>
      <c r="X240" s="1"/>
      <c r="Y240" s="1"/>
      <c r="Z240" s="1"/>
      <c r="AB240" s="1"/>
      <c r="AC240" s="1"/>
      <c r="AD240" s="1"/>
      <c r="AE240" s="1"/>
      <c r="AF240" s="1"/>
      <c r="AG240" s="1"/>
      <c r="AH240" s="1"/>
    </row>
    <row r="241" spans="3:34" ht="15.75" customHeight="1" x14ac:dyDescent="0.2">
      <c r="C241" s="1"/>
      <c r="E241" s="1"/>
      <c r="J241" s="1"/>
      <c r="K241" s="1"/>
      <c r="L241" s="1"/>
      <c r="M241" s="1"/>
      <c r="N241" s="1"/>
      <c r="O241" s="1"/>
      <c r="P241" s="1"/>
      <c r="Q241" s="1"/>
      <c r="W241" s="1"/>
      <c r="X241" s="1"/>
      <c r="Y241" s="1"/>
      <c r="Z241" s="1"/>
      <c r="AB241" s="1"/>
      <c r="AC241" s="1"/>
      <c r="AD241" s="1"/>
      <c r="AE241" s="1"/>
      <c r="AF241" s="1"/>
      <c r="AG241" s="1"/>
      <c r="AH241" s="1"/>
    </row>
    <row r="242" spans="3:34" ht="15.75" customHeight="1" x14ac:dyDescent="0.2">
      <c r="C242" s="1"/>
      <c r="E242" s="1"/>
      <c r="J242" s="1"/>
      <c r="K242" s="1"/>
      <c r="L242" s="1"/>
      <c r="M242" s="1"/>
      <c r="N242" s="1"/>
      <c r="O242" s="1"/>
      <c r="P242" s="1"/>
      <c r="Q242" s="1"/>
      <c r="W242" s="1"/>
      <c r="X242" s="1"/>
      <c r="Y242" s="1"/>
      <c r="Z242" s="1"/>
      <c r="AB242" s="1"/>
      <c r="AC242" s="1"/>
      <c r="AD242" s="1"/>
      <c r="AE242" s="1"/>
      <c r="AF242" s="1"/>
      <c r="AG242" s="1"/>
      <c r="AH242" s="1"/>
    </row>
    <row r="243" spans="3:34" ht="15.75" customHeight="1" x14ac:dyDescent="0.2">
      <c r="C243" s="1"/>
      <c r="E243" s="1"/>
      <c r="J243" s="1"/>
      <c r="K243" s="1"/>
      <c r="L243" s="1"/>
      <c r="M243" s="1"/>
      <c r="N243" s="1"/>
      <c r="O243" s="1"/>
      <c r="P243" s="1"/>
      <c r="Q243" s="1"/>
      <c r="W243" s="1"/>
      <c r="X243" s="1"/>
      <c r="Y243" s="1"/>
      <c r="Z243" s="1"/>
      <c r="AB243" s="1"/>
      <c r="AC243" s="1"/>
      <c r="AD243" s="1"/>
      <c r="AE243" s="1"/>
      <c r="AF243" s="1"/>
      <c r="AG243" s="1"/>
      <c r="AH243" s="1"/>
    </row>
    <row r="244" spans="3:34" ht="15.75" customHeight="1" x14ac:dyDescent="0.2">
      <c r="C244" s="1"/>
      <c r="E244" s="1"/>
      <c r="J244" s="1"/>
      <c r="K244" s="1"/>
      <c r="L244" s="1"/>
      <c r="M244" s="1"/>
      <c r="N244" s="1"/>
      <c r="O244" s="1"/>
      <c r="P244" s="1"/>
      <c r="Q244" s="1"/>
      <c r="W244" s="1"/>
      <c r="X244" s="1"/>
      <c r="Y244" s="1"/>
      <c r="Z244" s="1"/>
      <c r="AB244" s="1"/>
      <c r="AC244" s="1"/>
      <c r="AD244" s="1"/>
      <c r="AE244" s="1"/>
      <c r="AF244" s="1"/>
      <c r="AG244" s="1"/>
      <c r="AH244" s="1"/>
    </row>
    <row r="245" spans="3:34" ht="15.75" customHeight="1" x14ac:dyDescent="0.2">
      <c r="C245" s="1"/>
      <c r="E245" s="1"/>
      <c r="J245" s="1"/>
      <c r="K245" s="1"/>
      <c r="L245" s="1"/>
      <c r="M245" s="1"/>
      <c r="N245" s="1"/>
      <c r="O245" s="1"/>
      <c r="P245" s="1"/>
      <c r="Q245" s="1"/>
      <c r="W245" s="1"/>
      <c r="X245" s="1"/>
      <c r="Y245" s="1"/>
      <c r="Z245" s="1"/>
      <c r="AB245" s="1"/>
      <c r="AC245" s="1"/>
      <c r="AD245" s="1"/>
      <c r="AE245" s="1"/>
      <c r="AF245" s="1"/>
      <c r="AG245" s="1"/>
      <c r="AH245" s="1"/>
    </row>
    <row r="246" spans="3:34" ht="15.75" customHeight="1" x14ac:dyDescent="0.2">
      <c r="C246" s="1"/>
      <c r="E246" s="1"/>
      <c r="J246" s="1"/>
      <c r="K246" s="1"/>
      <c r="L246" s="1"/>
      <c r="M246" s="1"/>
      <c r="N246" s="1"/>
      <c r="O246" s="1"/>
      <c r="P246" s="1"/>
      <c r="Q246" s="1"/>
      <c r="W246" s="1"/>
      <c r="X246" s="1"/>
      <c r="Y246" s="1"/>
      <c r="Z246" s="1"/>
      <c r="AB246" s="1"/>
      <c r="AC246" s="1"/>
      <c r="AD246" s="1"/>
      <c r="AE246" s="1"/>
      <c r="AF246" s="1"/>
      <c r="AG246" s="1"/>
      <c r="AH246" s="1"/>
    </row>
    <row r="247" spans="3:34" ht="15.75" customHeight="1" x14ac:dyDescent="0.2">
      <c r="C247" s="1"/>
      <c r="E247" s="1"/>
      <c r="J247" s="1"/>
      <c r="K247" s="1"/>
      <c r="L247" s="1"/>
      <c r="M247" s="1"/>
      <c r="N247" s="1"/>
      <c r="O247" s="1"/>
      <c r="P247" s="1"/>
      <c r="Q247" s="1"/>
      <c r="W247" s="1"/>
      <c r="X247" s="1"/>
      <c r="Y247" s="1"/>
      <c r="Z247" s="1"/>
      <c r="AB247" s="1"/>
      <c r="AC247" s="1"/>
      <c r="AD247" s="1"/>
      <c r="AE247" s="1"/>
      <c r="AF247" s="1"/>
      <c r="AG247" s="1"/>
      <c r="AH247" s="1"/>
    </row>
    <row r="248" spans="3:34" ht="15.75" customHeight="1" x14ac:dyDescent="0.2">
      <c r="C248" s="1"/>
      <c r="E248" s="1"/>
      <c r="J248" s="1"/>
      <c r="K248" s="1"/>
      <c r="L248" s="1"/>
      <c r="M248" s="1"/>
      <c r="N248" s="1"/>
      <c r="O248" s="1"/>
      <c r="P248" s="1"/>
      <c r="Q248" s="1"/>
      <c r="W248" s="1"/>
      <c r="X248" s="1"/>
      <c r="Y248" s="1"/>
      <c r="Z248" s="1"/>
      <c r="AB248" s="1"/>
      <c r="AC248" s="1"/>
      <c r="AD248" s="1"/>
      <c r="AE248" s="1"/>
      <c r="AF248" s="1"/>
      <c r="AG248" s="1"/>
      <c r="AH248" s="1"/>
    </row>
    <row r="249" spans="3:34" ht="15.75" customHeight="1" x14ac:dyDescent="0.2">
      <c r="C249" s="1"/>
      <c r="E249" s="1"/>
      <c r="J249" s="1"/>
      <c r="K249" s="1"/>
      <c r="L249" s="1"/>
      <c r="M249" s="1"/>
      <c r="N249" s="1"/>
      <c r="O249" s="1"/>
      <c r="P249" s="1"/>
      <c r="Q249" s="1"/>
      <c r="W249" s="1"/>
      <c r="X249" s="1"/>
      <c r="Y249" s="1"/>
      <c r="Z249" s="1"/>
      <c r="AB249" s="1"/>
      <c r="AC249" s="1"/>
      <c r="AD249" s="1"/>
      <c r="AE249" s="1"/>
      <c r="AF249" s="1"/>
      <c r="AG249" s="1"/>
      <c r="AH249" s="1"/>
    </row>
    <row r="250" spans="3:34" ht="15.75" customHeight="1" x14ac:dyDescent="0.2">
      <c r="C250" s="1"/>
      <c r="E250" s="1"/>
      <c r="J250" s="1"/>
      <c r="K250" s="1"/>
      <c r="L250" s="1"/>
      <c r="M250" s="1"/>
      <c r="N250" s="1"/>
      <c r="O250" s="1"/>
      <c r="P250" s="1"/>
      <c r="Q250" s="1"/>
      <c r="W250" s="1"/>
      <c r="X250" s="1"/>
      <c r="Y250" s="1"/>
      <c r="Z250" s="1"/>
      <c r="AB250" s="1"/>
      <c r="AC250" s="1"/>
      <c r="AD250" s="1"/>
      <c r="AE250" s="1"/>
      <c r="AF250" s="1"/>
      <c r="AG250" s="1"/>
      <c r="AH250" s="1"/>
    </row>
    <row r="251" spans="3:34" ht="15.75" customHeight="1" x14ac:dyDescent="0.2">
      <c r="C251" s="1"/>
      <c r="E251" s="1"/>
      <c r="J251" s="1"/>
      <c r="K251" s="1"/>
      <c r="L251" s="1"/>
      <c r="M251" s="1"/>
      <c r="N251" s="1"/>
      <c r="O251" s="1"/>
      <c r="P251" s="1"/>
      <c r="Q251" s="1"/>
      <c r="W251" s="1"/>
      <c r="X251" s="1"/>
      <c r="Y251" s="1"/>
      <c r="Z251" s="1"/>
      <c r="AB251" s="1"/>
      <c r="AC251" s="1"/>
      <c r="AD251" s="1"/>
      <c r="AE251" s="1"/>
      <c r="AF251" s="1"/>
      <c r="AG251" s="1"/>
      <c r="AH251" s="1"/>
    </row>
    <row r="252" spans="3:34" ht="15.75" customHeight="1" x14ac:dyDescent="0.2">
      <c r="C252" s="1"/>
      <c r="E252" s="1"/>
      <c r="J252" s="1"/>
      <c r="K252" s="1"/>
      <c r="L252" s="1"/>
      <c r="M252" s="1"/>
      <c r="N252" s="1"/>
      <c r="O252" s="1"/>
      <c r="P252" s="1"/>
      <c r="Q252" s="1"/>
      <c r="W252" s="1"/>
      <c r="X252" s="1"/>
      <c r="Y252" s="1"/>
      <c r="Z252" s="1"/>
      <c r="AB252" s="1"/>
      <c r="AC252" s="1"/>
      <c r="AD252" s="1"/>
      <c r="AE252" s="1"/>
      <c r="AF252" s="1"/>
      <c r="AG252" s="1"/>
      <c r="AH252" s="1"/>
    </row>
    <row r="253" spans="3:34" ht="15.75" customHeight="1" x14ac:dyDescent="0.2">
      <c r="C253" s="1"/>
      <c r="E253" s="1"/>
      <c r="J253" s="1"/>
      <c r="K253" s="1"/>
      <c r="L253" s="1"/>
      <c r="M253" s="1"/>
      <c r="N253" s="1"/>
      <c r="O253" s="1"/>
      <c r="P253" s="1"/>
      <c r="Q253" s="1"/>
      <c r="W253" s="1"/>
      <c r="X253" s="1"/>
      <c r="Y253" s="1"/>
      <c r="Z253" s="1"/>
      <c r="AB253" s="1"/>
      <c r="AC253" s="1"/>
      <c r="AD253" s="1"/>
      <c r="AE253" s="1"/>
      <c r="AF253" s="1"/>
      <c r="AG253" s="1"/>
      <c r="AH253" s="1"/>
    </row>
    <row r="254" spans="3:34" ht="15.75" customHeight="1" x14ac:dyDescent="0.2">
      <c r="C254" s="1"/>
      <c r="E254" s="1"/>
      <c r="J254" s="1"/>
      <c r="K254" s="1"/>
      <c r="L254" s="1"/>
      <c r="M254" s="1"/>
      <c r="N254" s="1"/>
      <c r="O254" s="1"/>
      <c r="P254" s="1"/>
      <c r="Q254" s="1"/>
      <c r="W254" s="1"/>
      <c r="X254" s="1"/>
      <c r="Y254" s="1"/>
      <c r="Z254" s="1"/>
      <c r="AB254" s="1"/>
      <c r="AC254" s="1"/>
      <c r="AD254" s="1"/>
      <c r="AE254" s="1"/>
      <c r="AF254" s="1"/>
      <c r="AG254" s="1"/>
      <c r="AH254" s="1"/>
    </row>
    <row r="255" spans="3:34" ht="15.75" customHeight="1" x14ac:dyDescent="0.2">
      <c r="C255" s="1"/>
      <c r="E255" s="1"/>
      <c r="J255" s="1"/>
      <c r="K255" s="1"/>
      <c r="L255" s="1"/>
      <c r="M255" s="1"/>
      <c r="N255" s="1"/>
      <c r="O255" s="1"/>
      <c r="P255" s="1"/>
      <c r="Q255" s="1"/>
      <c r="W255" s="1"/>
      <c r="X255" s="1"/>
      <c r="Y255" s="1"/>
      <c r="Z255" s="1"/>
      <c r="AB255" s="1"/>
      <c r="AC255" s="1"/>
      <c r="AD255" s="1"/>
      <c r="AE255" s="1"/>
      <c r="AF255" s="1"/>
      <c r="AG255" s="1"/>
      <c r="AH255" s="1"/>
    </row>
    <row r="256" spans="3:34" ht="15.75" customHeight="1" x14ac:dyDescent="0.2">
      <c r="C256" s="1"/>
      <c r="E256" s="1"/>
      <c r="J256" s="1"/>
      <c r="K256" s="1"/>
      <c r="L256" s="1"/>
      <c r="M256" s="1"/>
      <c r="N256" s="1"/>
      <c r="O256" s="1"/>
      <c r="P256" s="1"/>
      <c r="Q256" s="1"/>
      <c r="W256" s="1"/>
      <c r="X256" s="1"/>
      <c r="Y256" s="1"/>
      <c r="Z256" s="1"/>
      <c r="AB256" s="1"/>
      <c r="AC256" s="1"/>
      <c r="AD256" s="1"/>
      <c r="AE256" s="1"/>
      <c r="AF256" s="1"/>
      <c r="AG256" s="1"/>
      <c r="AH256" s="1"/>
    </row>
    <row r="257" spans="3:34" ht="15.75" customHeight="1" x14ac:dyDescent="0.2">
      <c r="C257" s="1"/>
      <c r="E257" s="1"/>
      <c r="J257" s="1"/>
      <c r="K257" s="1"/>
      <c r="L257" s="1"/>
      <c r="M257" s="1"/>
      <c r="N257" s="1"/>
      <c r="O257" s="1"/>
      <c r="P257" s="1"/>
      <c r="Q257" s="1"/>
      <c r="W257" s="1"/>
      <c r="X257" s="1"/>
      <c r="Y257" s="1"/>
      <c r="Z257" s="1"/>
      <c r="AB257" s="1"/>
      <c r="AC257" s="1"/>
      <c r="AD257" s="1"/>
      <c r="AE257" s="1"/>
      <c r="AF257" s="1"/>
      <c r="AG257" s="1"/>
      <c r="AH257" s="1"/>
    </row>
    <row r="258" spans="3:34" ht="15.75" customHeight="1" x14ac:dyDescent="0.2">
      <c r="C258" s="1"/>
      <c r="E258" s="1"/>
      <c r="J258" s="1"/>
      <c r="K258" s="1"/>
      <c r="L258" s="1"/>
      <c r="M258" s="1"/>
      <c r="N258" s="1"/>
      <c r="O258" s="1"/>
      <c r="P258" s="1"/>
      <c r="Q258" s="1"/>
      <c r="W258" s="1"/>
      <c r="X258" s="1"/>
      <c r="Y258" s="1"/>
      <c r="Z258" s="1"/>
      <c r="AB258" s="1"/>
      <c r="AC258" s="1"/>
      <c r="AD258" s="1"/>
      <c r="AE258" s="1"/>
      <c r="AF258" s="1"/>
      <c r="AG258" s="1"/>
      <c r="AH258" s="1"/>
    </row>
    <row r="259" spans="3:34" ht="15.75" customHeight="1" x14ac:dyDescent="0.2">
      <c r="C259" s="1"/>
      <c r="E259" s="1"/>
      <c r="J259" s="1"/>
      <c r="K259" s="1"/>
      <c r="L259" s="1"/>
      <c r="M259" s="1"/>
      <c r="N259" s="1"/>
      <c r="O259" s="1"/>
      <c r="P259" s="1"/>
      <c r="Q259" s="1"/>
      <c r="W259" s="1"/>
      <c r="X259" s="1"/>
      <c r="Y259" s="1"/>
      <c r="Z259" s="1"/>
      <c r="AB259" s="1"/>
      <c r="AC259" s="1"/>
      <c r="AD259" s="1"/>
      <c r="AE259" s="1"/>
      <c r="AF259" s="1"/>
      <c r="AG259" s="1"/>
      <c r="AH259" s="1"/>
    </row>
    <row r="260" spans="3:34" ht="15.75" customHeight="1" x14ac:dyDescent="0.2">
      <c r="C260" s="1"/>
      <c r="E260" s="1"/>
      <c r="J260" s="1"/>
      <c r="K260" s="1"/>
      <c r="L260" s="1"/>
      <c r="M260" s="1"/>
      <c r="N260" s="1"/>
      <c r="O260" s="1"/>
      <c r="P260" s="1"/>
      <c r="Q260" s="1"/>
      <c r="W260" s="1"/>
      <c r="X260" s="1"/>
      <c r="Y260" s="1"/>
      <c r="Z260" s="1"/>
      <c r="AB260" s="1"/>
      <c r="AC260" s="1"/>
      <c r="AD260" s="1"/>
      <c r="AE260" s="1"/>
      <c r="AF260" s="1"/>
      <c r="AG260" s="1"/>
      <c r="AH260" s="1"/>
    </row>
    <row r="261" spans="3:34" ht="15.75" customHeight="1" x14ac:dyDescent="0.2">
      <c r="C261" s="1"/>
      <c r="E261" s="1"/>
      <c r="J261" s="1"/>
      <c r="K261" s="1"/>
      <c r="L261" s="1"/>
      <c r="M261" s="1"/>
      <c r="N261" s="1"/>
      <c r="O261" s="1"/>
      <c r="P261" s="1"/>
      <c r="Q261" s="1"/>
      <c r="W261" s="1"/>
      <c r="X261" s="1"/>
      <c r="Y261" s="1"/>
      <c r="Z261" s="1"/>
      <c r="AB261" s="1"/>
      <c r="AC261" s="1"/>
      <c r="AD261" s="1"/>
      <c r="AE261" s="1"/>
      <c r="AF261" s="1"/>
      <c r="AG261" s="1"/>
      <c r="AH261" s="1"/>
    </row>
    <row r="262" spans="3:34" ht="15.75" customHeight="1" x14ac:dyDescent="0.2">
      <c r="C262" s="1"/>
      <c r="E262" s="1"/>
      <c r="J262" s="1"/>
      <c r="K262" s="1"/>
      <c r="L262" s="1"/>
      <c r="M262" s="1"/>
      <c r="N262" s="1"/>
      <c r="O262" s="1"/>
      <c r="P262" s="1"/>
      <c r="Q262" s="1"/>
      <c r="W262" s="1"/>
      <c r="X262" s="1"/>
      <c r="Y262" s="1"/>
      <c r="Z262" s="1"/>
      <c r="AB262" s="1"/>
      <c r="AC262" s="1"/>
      <c r="AD262" s="1"/>
      <c r="AE262" s="1"/>
      <c r="AF262" s="1"/>
      <c r="AG262" s="1"/>
      <c r="AH262" s="1"/>
    </row>
    <row r="263" spans="3:34" ht="15.75" customHeight="1" x14ac:dyDescent="0.2">
      <c r="C263" s="1"/>
      <c r="E263" s="1"/>
      <c r="J263" s="1"/>
      <c r="K263" s="1"/>
      <c r="L263" s="1"/>
      <c r="M263" s="1"/>
      <c r="N263" s="1"/>
      <c r="O263" s="1"/>
      <c r="P263" s="1"/>
      <c r="Q263" s="1"/>
      <c r="W263" s="1"/>
      <c r="X263" s="1"/>
      <c r="Y263" s="1"/>
      <c r="Z263" s="1"/>
      <c r="AB263" s="1"/>
      <c r="AC263" s="1"/>
      <c r="AD263" s="1"/>
      <c r="AE263" s="1"/>
      <c r="AF263" s="1"/>
      <c r="AG263" s="1"/>
      <c r="AH263" s="1"/>
    </row>
    <row r="264" spans="3:34" ht="15.75" customHeight="1" x14ac:dyDescent="0.2">
      <c r="C264" s="1"/>
      <c r="E264" s="1"/>
      <c r="J264" s="1"/>
      <c r="K264" s="1"/>
      <c r="L264" s="1"/>
      <c r="M264" s="1"/>
      <c r="N264" s="1"/>
      <c r="O264" s="1"/>
      <c r="P264" s="1"/>
      <c r="Q264" s="1"/>
      <c r="W264" s="1"/>
      <c r="X264" s="1"/>
      <c r="Y264" s="1"/>
      <c r="Z264" s="1"/>
      <c r="AB264" s="1"/>
      <c r="AC264" s="1"/>
      <c r="AD264" s="1"/>
      <c r="AE264" s="1"/>
      <c r="AF264" s="1"/>
      <c r="AG264" s="1"/>
      <c r="AH264" s="1"/>
    </row>
    <row r="265" spans="3:34" ht="15.75" customHeight="1" x14ac:dyDescent="0.2">
      <c r="C265" s="1"/>
      <c r="E265" s="1"/>
      <c r="J265" s="1"/>
      <c r="K265" s="1"/>
      <c r="L265" s="1"/>
      <c r="M265" s="1"/>
      <c r="N265" s="1"/>
      <c r="O265" s="1"/>
      <c r="P265" s="1"/>
      <c r="Q265" s="1"/>
      <c r="W265" s="1"/>
      <c r="X265" s="1"/>
      <c r="Y265" s="1"/>
      <c r="Z265" s="1"/>
      <c r="AB265" s="1"/>
      <c r="AC265" s="1"/>
      <c r="AD265" s="1"/>
      <c r="AE265" s="1"/>
      <c r="AF265" s="1"/>
      <c r="AG265" s="1"/>
      <c r="AH265" s="1"/>
    </row>
    <row r="266" spans="3:34" ht="15.75" customHeight="1" x14ac:dyDescent="0.2">
      <c r="C266" s="1"/>
      <c r="E266" s="1"/>
      <c r="J266" s="1"/>
      <c r="K266" s="1"/>
      <c r="L266" s="1"/>
      <c r="M266" s="1"/>
      <c r="N266" s="1"/>
      <c r="O266" s="1"/>
      <c r="P266" s="1"/>
      <c r="Q266" s="1"/>
      <c r="W266" s="1"/>
      <c r="X266" s="1"/>
      <c r="Y266" s="1"/>
      <c r="Z266" s="1"/>
      <c r="AB266" s="1"/>
      <c r="AC266" s="1"/>
      <c r="AD266" s="1"/>
      <c r="AE266" s="1"/>
      <c r="AF266" s="1"/>
      <c r="AG266" s="1"/>
      <c r="AH266" s="1"/>
    </row>
    <row r="267" spans="3:34" ht="15.75" customHeight="1" x14ac:dyDescent="0.2">
      <c r="C267" s="1"/>
      <c r="E267" s="1"/>
      <c r="J267" s="1"/>
      <c r="K267" s="1"/>
      <c r="L267" s="1"/>
      <c r="M267" s="1"/>
      <c r="N267" s="1"/>
      <c r="O267" s="1"/>
      <c r="P267" s="1"/>
      <c r="Q267" s="1"/>
      <c r="W267" s="1"/>
      <c r="X267" s="1"/>
      <c r="Y267" s="1"/>
      <c r="Z267" s="1"/>
      <c r="AB267" s="1"/>
      <c r="AC267" s="1"/>
      <c r="AD267" s="1"/>
      <c r="AE267" s="1"/>
      <c r="AF267" s="1"/>
      <c r="AG267" s="1"/>
      <c r="AH267" s="1"/>
    </row>
    <row r="268" spans="3:34" ht="15.75" customHeight="1" x14ac:dyDescent="0.2">
      <c r="C268" s="1"/>
      <c r="E268" s="1"/>
      <c r="J268" s="1"/>
      <c r="K268" s="1"/>
      <c r="L268" s="1"/>
      <c r="M268" s="1"/>
      <c r="N268" s="1"/>
      <c r="O268" s="1"/>
      <c r="P268" s="1"/>
      <c r="Q268" s="1"/>
      <c r="W268" s="1"/>
      <c r="X268" s="1"/>
      <c r="Y268" s="1"/>
      <c r="Z268" s="1"/>
      <c r="AB268" s="1"/>
      <c r="AC268" s="1"/>
      <c r="AD268" s="1"/>
      <c r="AE268" s="1"/>
      <c r="AF268" s="1"/>
      <c r="AG268" s="1"/>
      <c r="AH268" s="1"/>
    </row>
    <row r="269" spans="3:34" ht="15.75" customHeight="1" x14ac:dyDescent="0.2">
      <c r="C269" s="1"/>
      <c r="E269" s="1"/>
      <c r="J269" s="1"/>
      <c r="K269" s="1"/>
      <c r="L269" s="1"/>
      <c r="M269" s="1"/>
      <c r="N269" s="1"/>
      <c r="O269" s="1"/>
      <c r="P269" s="1"/>
      <c r="Q269" s="1"/>
      <c r="W269" s="1"/>
      <c r="X269" s="1"/>
      <c r="Y269" s="1"/>
      <c r="Z269" s="1"/>
      <c r="AB269" s="1"/>
      <c r="AC269" s="1"/>
      <c r="AD269" s="1"/>
      <c r="AE269" s="1"/>
      <c r="AF269" s="1"/>
      <c r="AG269" s="1"/>
      <c r="AH269" s="1"/>
    </row>
    <row r="270" spans="3:34" ht="15.75" customHeight="1" x14ac:dyDescent="0.2">
      <c r="C270" s="1"/>
      <c r="E270" s="1"/>
      <c r="J270" s="1"/>
      <c r="K270" s="1"/>
      <c r="L270" s="1"/>
      <c r="M270" s="1"/>
      <c r="N270" s="1"/>
      <c r="O270" s="1"/>
      <c r="P270" s="1"/>
      <c r="Q270" s="1"/>
      <c r="W270" s="1"/>
      <c r="X270" s="1"/>
      <c r="Y270" s="1"/>
      <c r="Z270" s="1"/>
      <c r="AB270" s="1"/>
      <c r="AC270" s="1"/>
      <c r="AD270" s="1"/>
      <c r="AE270" s="1"/>
      <c r="AF270" s="1"/>
      <c r="AG270" s="1"/>
      <c r="AH270" s="1"/>
    </row>
    <row r="271" spans="3:34" ht="15.75" customHeight="1" x14ac:dyDescent="0.2">
      <c r="C271" s="1"/>
      <c r="E271" s="1"/>
      <c r="J271" s="1"/>
      <c r="K271" s="1"/>
      <c r="L271" s="1"/>
      <c r="M271" s="1"/>
      <c r="N271" s="1"/>
      <c r="O271" s="1"/>
      <c r="P271" s="1"/>
      <c r="Q271" s="1"/>
      <c r="W271" s="1"/>
      <c r="X271" s="1"/>
      <c r="Y271" s="1"/>
      <c r="Z271" s="1"/>
      <c r="AB271" s="1"/>
      <c r="AC271" s="1"/>
      <c r="AD271" s="1"/>
      <c r="AE271" s="1"/>
      <c r="AF271" s="1"/>
      <c r="AG271" s="1"/>
      <c r="AH271" s="1"/>
    </row>
    <row r="272" spans="3:34" ht="15.75" customHeight="1" x14ac:dyDescent="0.2">
      <c r="C272" s="1"/>
      <c r="E272" s="1"/>
      <c r="J272" s="1"/>
      <c r="K272" s="1"/>
      <c r="L272" s="1"/>
      <c r="M272" s="1"/>
      <c r="N272" s="1"/>
      <c r="O272" s="1"/>
      <c r="P272" s="1"/>
      <c r="Q272" s="1"/>
      <c r="W272" s="1"/>
      <c r="X272" s="1"/>
      <c r="Y272" s="1"/>
      <c r="Z272" s="1"/>
      <c r="AB272" s="1"/>
      <c r="AC272" s="1"/>
      <c r="AD272" s="1"/>
      <c r="AE272" s="1"/>
      <c r="AF272" s="1"/>
      <c r="AG272" s="1"/>
      <c r="AH272" s="1"/>
    </row>
    <row r="273" spans="3:34" ht="15.75" customHeight="1" x14ac:dyDescent="0.2">
      <c r="C273" s="1"/>
      <c r="E273" s="1"/>
      <c r="J273" s="1"/>
      <c r="K273" s="1"/>
      <c r="L273" s="1"/>
      <c r="M273" s="1"/>
      <c r="N273" s="1"/>
      <c r="O273" s="1"/>
      <c r="P273" s="1"/>
      <c r="Q273" s="1"/>
      <c r="W273" s="1"/>
      <c r="X273" s="1"/>
      <c r="Y273" s="1"/>
      <c r="Z273" s="1"/>
      <c r="AB273" s="1"/>
      <c r="AC273" s="1"/>
      <c r="AD273" s="1"/>
      <c r="AE273" s="1"/>
      <c r="AF273" s="1"/>
      <c r="AG273" s="1"/>
      <c r="AH273" s="1"/>
    </row>
    <row r="274" spans="3:34" ht="15.75" customHeight="1" x14ac:dyDescent="0.2">
      <c r="C274" s="1"/>
      <c r="E274" s="1"/>
      <c r="J274" s="1"/>
      <c r="K274" s="1"/>
      <c r="L274" s="1"/>
      <c r="M274" s="1"/>
      <c r="N274" s="1"/>
      <c r="O274" s="1"/>
      <c r="P274" s="1"/>
      <c r="Q274" s="1"/>
      <c r="W274" s="1"/>
      <c r="X274" s="1"/>
      <c r="Y274" s="1"/>
      <c r="Z274" s="1"/>
      <c r="AB274" s="1"/>
      <c r="AC274" s="1"/>
      <c r="AD274" s="1"/>
      <c r="AE274" s="1"/>
      <c r="AF274" s="1"/>
      <c r="AG274" s="1"/>
      <c r="AH274" s="1"/>
    </row>
    <row r="275" spans="3:34" ht="15.75" customHeight="1" x14ac:dyDescent="0.2">
      <c r="C275" s="1"/>
      <c r="E275" s="1"/>
      <c r="J275" s="1"/>
      <c r="K275" s="1"/>
      <c r="L275" s="1"/>
      <c r="M275" s="1"/>
      <c r="N275" s="1"/>
      <c r="O275" s="1"/>
      <c r="P275" s="1"/>
      <c r="Q275" s="1"/>
      <c r="W275" s="1"/>
      <c r="X275" s="1"/>
      <c r="Y275" s="1"/>
      <c r="Z275" s="1"/>
      <c r="AB275" s="1"/>
      <c r="AC275" s="1"/>
      <c r="AD275" s="1"/>
      <c r="AE275" s="1"/>
      <c r="AF275" s="1"/>
      <c r="AG275" s="1"/>
      <c r="AH275" s="1"/>
    </row>
    <row r="276" spans="3:34" ht="15.75" customHeight="1" x14ac:dyDescent="0.2">
      <c r="C276" s="1"/>
      <c r="E276" s="1"/>
      <c r="J276" s="1"/>
      <c r="K276" s="1"/>
      <c r="L276" s="1"/>
      <c r="M276" s="1"/>
      <c r="N276" s="1"/>
      <c r="O276" s="1"/>
      <c r="P276" s="1"/>
      <c r="Q276" s="1"/>
      <c r="W276" s="1"/>
      <c r="X276" s="1"/>
      <c r="Y276" s="1"/>
      <c r="Z276" s="1"/>
      <c r="AB276" s="1"/>
      <c r="AC276" s="1"/>
      <c r="AD276" s="1"/>
      <c r="AE276" s="1"/>
      <c r="AF276" s="1"/>
      <c r="AG276" s="1"/>
      <c r="AH276" s="1"/>
    </row>
    <row r="277" spans="3:34" ht="15.75" customHeight="1" x14ac:dyDescent="0.2">
      <c r="C277" s="1"/>
      <c r="E277" s="1"/>
      <c r="J277" s="1"/>
      <c r="K277" s="1"/>
      <c r="L277" s="1"/>
      <c r="M277" s="1"/>
      <c r="N277" s="1"/>
      <c r="O277" s="1"/>
      <c r="P277" s="1"/>
      <c r="Q277" s="1"/>
      <c r="W277" s="1"/>
      <c r="X277" s="1"/>
      <c r="Y277" s="1"/>
      <c r="Z277" s="1"/>
      <c r="AB277" s="1"/>
      <c r="AC277" s="1"/>
      <c r="AD277" s="1"/>
      <c r="AE277" s="1"/>
      <c r="AF277" s="1"/>
      <c r="AG277" s="1"/>
      <c r="AH277" s="1"/>
    </row>
    <row r="278" spans="3:34" ht="15.75" customHeight="1" x14ac:dyDescent="0.2">
      <c r="C278" s="1"/>
      <c r="E278" s="1"/>
      <c r="J278" s="1"/>
      <c r="K278" s="1"/>
      <c r="L278" s="1"/>
      <c r="M278" s="1"/>
      <c r="N278" s="1"/>
      <c r="O278" s="1"/>
      <c r="P278" s="1"/>
      <c r="Q278" s="1"/>
      <c r="W278" s="1"/>
      <c r="X278" s="1"/>
      <c r="Y278" s="1"/>
      <c r="Z278" s="1"/>
      <c r="AB278" s="1"/>
      <c r="AC278" s="1"/>
      <c r="AD278" s="1"/>
      <c r="AE278" s="1"/>
      <c r="AF278" s="1"/>
      <c r="AG278" s="1"/>
      <c r="AH278" s="1"/>
    </row>
    <row r="279" spans="3:34" ht="15.75" customHeight="1" x14ac:dyDescent="0.2">
      <c r="C279" s="1"/>
      <c r="E279" s="1"/>
      <c r="J279" s="1"/>
      <c r="K279" s="1"/>
      <c r="L279" s="1"/>
      <c r="M279" s="1"/>
      <c r="N279" s="1"/>
      <c r="O279" s="1"/>
      <c r="P279" s="1"/>
      <c r="Q279" s="1"/>
      <c r="W279" s="1"/>
      <c r="X279" s="1"/>
      <c r="Y279" s="1"/>
      <c r="Z279" s="1"/>
      <c r="AB279" s="1"/>
      <c r="AC279" s="1"/>
      <c r="AD279" s="1"/>
      <c r="AE279" s="1"/>
      <c r="AF279" s="1"/>
      <c r="AG279" s="1"/>
      <c r="AH279" s="1"/>
    </row>
    <row r="280" spans="3:34" ht="15.75" customHeight="1" x14ac:dyDescent="0.2">
      <c r="C280" s="1"/>
      <c r="E280" s="1"/>
      <c r="J280" s="1"/>
      <c r="K280" s="1"/>
      <c r="L280" s="1"/>
      <c r="M280" s="1"/>
      <c r="N280" s="1"/>
      <c r="O280" s="1"/>
      <c r="P280" s="1"/>
      <c r="Q280" s="1"/>
      <c r="W280" s="1"/>
      <c r="X280" s="1"/>
      <c r="Y280" s="1"/>
      <c r="Z280" s="1"/>
      <c r="AB280" s="1"/>
      <c r="AC280" s="1"/>
      <c r="AD280" s="1"/>
      <c r="AE280" s="1"/>
      <c r="AF280" s="1"/>
      <c r="AG280" s="1"/>
      <c r="AH280" s="1"/>
    </row>
    <row r="281" spans="3:34" ht="15.75" customHeight="1" x14ac:dyDescent="0.2">
      <c r="C281" s="1"/>
      <c r="E281" s="1"/>
      <c r="J281" s="1"/>
      <c r="K281" s="1"/>
      <c r="L281" s="1"/>
      <c r="M281" s="1"/>
      <c r="N281" s="1"/>
      <c r="O281" s="1"/>
      <c r="P281" s="1"/>
      <c r="Q281" s="1"/>
      <c r="W281" s="1"/>
      <c r="X281" s="1"/>
      <c r="Y281" s="1"/>
      <c r="Z281" s="1"/>
      <c r="AB281" s="1"/>
      <c r="AC281" s="1"/>
      <c r="AD281" s="1"/>
      <c r="AE281" s="1"/>
      <c r="AF281" s="1"/>
      <c r="AG281" s="1"/>
      <c r="AH281" s="1"/>
    </row>
    <row r="282" spans="3:34" ht="15.75" customHeight="1" x14ac:dyDescent="0.2">
      <c r="C282" s="1"/>
      <c r="E282" s="1"/>
      <c r="J282" s="1"/>
      <c r="K282" s="1"/>
      <c r="L282" s="1"/>
      <c r="M282" s="1"/>
      <c r="N282" s="1"/>
      <c r="O282" s="1"/>
      <c r="P282" s="1"/>
      <c r="Q282" s="1"/>
      <c r="W282" s="1"/>
      <c r="X282" s="1"/>
      <c r="Y282" s="1"/>
      <c r="Z282" s="1"/>
      <c r="AB282" s="1"/>
      <c r="AC282" s="1"/>
      <c r="AD282" s="1"/>
      <c r="AE282" s="1"/>
      <c r="AF282" s="1"/>
      <c r="AG282" s="1"/>
      <c r="AH282" s="1"/>
    </row>
    <row r="283" spans="3:34" ht="15.75" customHeight="1" x14ac:dyDescent="0.2">
      <c r="C283" s="1"/>
      <c r="E283" s="1"/>
      <c r="J283" s="1"/>
      <c r="K283" s="1"/>
      <c r="L283" s="1"/>
      <c r="M283" s="1"/>
      <c r="N283" s="1"/>
      <c r="O283" s="1"/>
      <c r="P283" s="1"/>
      <c r="Q283" s="1"/>
      <c r="W283" s="1"/>
      <c r="X283" s="1"/>
      <c r="Y283" s="1"/>
      <c r="Z283" s="1"/>
      <c r="AB283" s="1"/>
      <c r="AC283" s="1"/>
      <c r="AD283" s="1"/>
      <c r="AE283" s="1"/>
      <c r="AF283" s="1"/>
      <c r="AG283" s="1"/>
      <c r="AH283" s="1"/>
    </row>
    <row r="284" spans="3:34" ht="15.75" customHeight="1" x14ac:dyDescent="0.2">
      <c r="C284" s="1"/>
      <c r="E284" s="1"/>
      <c r="J284" s="1"/>
      <c r="K284" s="1"/>
      <c r="L284" s="1"/>
      <c r="M284" s="1"/>
      <c r="N284" s="1"/>
      <c r="O284" s="1"/>
      <c r="P284" s="1"/>
      <c r="Q284" s="1"/>
      <c r="W284" s="1"/>
      <c r="X284" s="1"/>
      <c r="Y284" s="1"/>
      <c r="Z284" s="1"/>
      <c r="AB284" s="1"/>
      <c r="AC284" s="1"/>
      <c r="AD284" s="1"/>
      <c r="AE284" s="1"/>
      <c r="AF284" s="1"/>
      <c r="AG284" s="1"/>
      <c r="AH284" s="1"/>
    </row>
    <row r="285" spans="3:34" ht="15.75" customHeight="1" x14ac:dyDescent="0.2">
      <c r="C285" s="1"/>
      <c r="E285" s="1"/>
      <c r="J285" s="1"/>
      <c r="K285" s="1"/>
      <c r="L285" s="1"/>
      <c r="M285" s="1"/>
      <c r="N285" s="1"/>
      <c r="O285" s="1"/>
      <c r="P285" s="1"/>
      <c r="Q285" s="1"/>
      <c r="W285" s="1"/>
      <c r="X285" s="1"/>
      <c r="Y285" s="1"/>
      <c r="Z285" s="1"/>
      <c r="AB285" s="1"/>
      <c r="AC285" s="1"/>
      <c r="AD285" s="1"/>
      <c r="AE285" s="1"/>
      <c r="AF285" s="1"/>
      <c r="AG285" s="1"/>
      <c r="AH285" s="1"/>
    </row>
    <row r="286" spans="3:34" ht="15.75" customHeight="1" x14ac:dyDescent="0.2">
      <c r="C286" s="1"/>
      <c r="E286" s="1"/>
      <c r="J286" s="1"/>
      <c r="K286" s="1"/>
      <c r="L286" s="1"/>
      <c r="M286" s="1"/>
      <c r="N286" s="1"/>
      <c r="O286" s="1"/>
      <c r="P286" s="1"/>
      <c r="Q286" s="1"/>
      <c r="W286" s="1"/>
      <c r="X286" s="1"/>
      <c r="Y286" s="1"/>
      <c r="Z286" s="1"/>
      <c r="AB286" s="1"/>
      <c r="AC286" s="1"/>
      <c r="AD286" s="1"/>
      <c r="AE286" s="1"/>
      <c r="AF286" s="1"/>
      <c r="AG286" s="1"/>
      <c r="AH286" s="1"/>
    </row>
    <row r="287" spans="3:34" ht="15.75" customHeight="1" x14ac:dyDescent="0.2">
      <c r="C287" s="1"/>
      <c r="E287" s="1"/>
      <c r="J287" s="1"/>
      <c r="K287" s="1"/>
      <c r="L287" s="1"/>
      <c r="M287" s="1"/>
      <c r="N287" s="1"/>
      <c r="O287" s="1"/>
      <c r="P287" s="1"/>
      <c r="Q287" s="1"/>
      <c r="W287" s="1"/>
      <c r="X287" s="1"/>
      <c r="Y287" s="1"/>
      <c r="Z287" s="1"/>
      <c r="AB287" s="1"/>
      <c r="AC287" s="1"/>
      <c r="AD287" s="1"/>
      <c r="AE287" s="1"/>
      <c r="AF287" s="1"/>
      <c r="AG287" s="1"/>
      <c r="AH287" s="1"/>
    </row>
    <row r="288" spans="3:34" ht="15.75" customHeight="1" x14ac:dyDescent="0.2">
      <c r="C288" s="1"/>
      <c r="E288" s="1"/>
      <c r="J288" s="1"/>
      <c r="K288" s="1"/>
      <c r="L288" s="1"/>
      <c r="M288" s="1"/>
      <c r="N288" s="1"/>
      <c r="O288" s="1"/>
      <c r="P288" s="1"/>
      <c r="Q288" s="1"/>
      <c r="W288" s="1"/>
      <c r="X288" s="1"/>
      <c r="Y288" s="1"/>
      <c r="Z288" s="1"/>
      <c r="AB288" s="1"/>
      <c r="AC288" s="1"/>
      <c r="AD288" s="1"/>
      <c r="AE288" s="1"/>
      <c r="AF288" s="1"/>
      <c r="AG288" s="1"/>
      <c r="AH288" s="1"/>
    </row>
    <row r="289" spans="3:34" ht="15.75" customHeight="1" x14ac:dyDescent="0.2">
      <c r="C289" s="1"/>
      <c r="E289" s="1"/>
      <c r="J289" s="1"/>
      <c r="K289" s="1"/>
      <c r="L289" s="1"/>
      <c r="M289" s="1"/>
      <c r="N289" s="1"/>
      <c r="O289" s="1"/>
      <c r="P289" s="1"/>
      <c r="Q289" s="1"/>
      <c r="W289" s="1"/>
      <c r="X289" s="1"/>
      <c r="Y289" s="1"/>
      <c r="Z289" s="1"/>
      <c r="AB289" s="1"/>
      <c r="AC289" s="1"/>
      <c r="AD289" s="1"/>
      <c r="AE289" s="1"/>
      <c r="AF289" s="1"/>
      <c r="AG289" s="1"/>
      <c r="AH289" s="1"/>
    </row>
    <row r="290" spans="3:34" ht="15.75" customHeight="1" x14ac:dyDescent="0.2">
      <c r="C290" s="1"/>
      <c r="E290" s="1"/>
      <c r="J290" s="1"/>
      <c r="K290" s="1"/>
      <c r="L290" s="1"/>
      <c r="M290" s="1"/>
      <c r="N290" s="1"/>
      <c r="O290" s="1"/>
      <c r="P290" s="1"/>
      <c r="Q290" s="1"/>
      <c r="W290" s="1"/>
      <c r="X290" s="1"/>
      <c r="Y290" s="1"/>
      <c r="Z290" s="1"/>
      <c r="AB290" s="1"/>
      <c r="AC290" s="1"/>
      <c r="AD290" s="1"/>
      <c r="AE290" s="1"/>
      <c r="AF290" s="1"/>
      <c r="AG290" s="1"/>
      <c r="AH290" s="1"/>
    </row>
    <row r="291" spans="3:34" ht="15.75" customHeight="1" x14ac:dyDescent="0.2">
      <c r="C291" s="1"/>
      <c r="E291" s="1"/>
      <c r="J291" s="1"/>
      <c r="K291" s="1"/>
      <c r="L291" s="1"/>
      <c r="M291" s="1"/>
      <c r="N291" s="1"/>
      <c r="O291" s="1"/>
      <c r="P291" s="1"/>
      <c r="Q291" s="1"/>
      <c r="W291" s="1"/>
      <c r="X291" s="1"/>
      <c r="Y291" s="1"/>
      <c r="Z291" s="1"/>
      <c r="AB291" s="1"/>
      <c r="AC291" s="1"/>
      <c r="AD291" s="1"/>
      <c r="AE291" s="1"/>
      <c r="AF291" s="1"/>
      <c r="AG291" s="1"/>
      <c r="AH291" s="1"/>
    </row>
    <row r="292" spans="3:34" ht="15.75" customHeight="1" x14ac:dyDescent="0.2">
      <c r="C292" s="1"/>
      <c r="E292" s="1"/>
      <c r="J292" s="1"/>
      <c r="K292" s="1"/>
      <c r="L292" s="1"/>
      <c r="M292" s="1"/>
      <c r="N292" s="1"/>
      <c r="O292" s="1"/>
      <c r="P292" s="1"/>
      <c r="Q292" s="1"/>
      <c r="W292" s="1"/>
      <c r="X292" s="1"/>
      <c r="Y292" s="1"/>
      <c r="Z292" s="1"/>
      <c r="AB292" s="1"/>
      <c r="AC292" s="1"/>
      <c r="AD292" s="1"/>
      <c r="AE292" s="1"/>
      <c r="AF292" s="1"/>
      <c r="AG292" s="1"/>
      <c r="AH292" s="1"/>
    </row>
    <row r="293" spans="3:34" ht="15.75" customHeight="1" x14ac:dyDescent="0.2">
      <c r="C293" s="1"/>
      <c r="E293" s="1"/>
      <c r="J293" s="1"/>
      <c r="K293" s="1"/>
      <c r="L293" s="1"/>
      <c r="M293" s="1"/>
      <c r="N293" s="1"/>
      <c r="O293" s="1"/>
      <c r="P293" s="1"/>
      <c r="Q293" s="1"/>
      <c r="W293" s="1"/>
      <c r="X293" s="1"/>
      <c r="Y293" s="1"/>
      <c r="Z293" s="1"/>
      <c r="AB293" s="1"/>
      <c r="AC293" s="1"/>
      <c r="AD293" s="1"/>
      <c r="AE293" s="1"/>
      <c r="AF293" s="1"/>
      <c r="AG293" s="1"/>
      <c r="AH293" s="1"/>
    </row>
    <row r="294" spans="3:34" ht="15.75" customHeight="1" x14ac:dyDescent="0.2">
      <c r="C294" s="1"/>
      <c r="E294" s="1"/>
      <c r="J294" s="1"/>
      <c r="K294" s="1"/>
      <c r="L294" s="1"/>
      <c r="M294" s="1"/>
      <c r="N294" s="1"/>
      <c r="O294" s="1"/>
      <c r="P294" s="1"/>
      <c r="Q294" s="1"/>
      <c r="W294" s="1"/>
      <c r="X294" s="1"/>
      <c r="Y294" s="1"/>
      <c r="Z294" s="1"/>
      <c r="AB294" s="1"/>
      <c r="AC294" s="1"/>
      <c r="AD294" s="1"/>
      <c r="AE294" s="1"/>
      <c r="AF294" s="1"/>
      <c r="AG294" s="1"/>
      <c r="AH294" s="1"/>
    </row>
    <row r="295" spans="3:34" ht="15.75" customHeight="1" x14ac:dyDescent="0.2">
      <c r="C295" s="1"/>
      <c r="E295" s="1"/>
      <c r="J295" s="1"/>
      <c r="K295" s="1"/>
      <c r="L295" s="1"/>
      <c r="M295" s="1"/>
      <c r="N295" s="1"/>
      <c r="O295" s="1"/>
      <c r="P295" s="1"/>
      <c r="Q295" s="1"/>
      <c r="W295" s="1"/>
      <c r="X295" s="1"/>
      <c r="Y295" s="1"/>
      <c r="Z295" s="1"/>
      <c r="AB295" s="1"/>
      <c r="AC295" s="1"/>
      <c r="AD295" s="1"/>
      <c r="AE295" s="1"/>
      <c r="AF295" s="1"/>
      <c r="AG295" s="1"/>
      <c r="AH295" s="1"/>
    </row>
    <row r="296" spans="3:34" ht="15.75" customHeight="1" x14ac:dyDescent="0.2">
      <c r="C296" s="1"/>
      <c r="E296" s="1"/>
      <c r="J296" s="1"/>
      <c r="K296" s="1"/>
      <c r="L296" s="1"/>
      <c r="M296" s="1"/>
      <c r="N296" s="1"/>
      <c r="O296" s="1"/>
      <c r="P296" s="1"/>
      <c r="Q296" s="1"/>
      <c r="W296" s="1"/>
      <c r="X296" s="1"/>
      <c r="Y296" s="1"/>
      <c r="Z296" s="1"/>
      <c r="AB296" s="1"/>
      <c r="AC296" s="1"/>
      <c r="AD296" s="1"/>
      <c r="AE296" s="1"/>
      <c r="AF296" s="1"/>
      <c r="AG296" s="1"/>
      <c r="AH296" s="1"/>
    </row>
    <row r="297" spans="3:34" ht="15.75" customHeight="1" x14ac:dyDescent="0.2">
      <c r="C297" s="1"/>
      <c r="E297" s="1"/>
      <c r="J297" s="1"/>
      <c r="K297" s="1"/>
      <c r="L297" s="1"/>
      <c r="M297" s="1"/>
      <c r="N297" s="1"/>
      <c r="O297" s="1"/>
      <c r="P297" s="1"/>
      <c r="Q297" s="1"/>
      <c r="W297" s="1"/>
      <c r="X297" s="1"/>
      <c r="Y297" s="1"/>
      <c r="Z297" s="1"/>
      <c r="AB297" s="1"/>
      <c r="AC297" s="1"/>
      <c r="AD297" s="1"/>
      <c r="AE297" s="1"/>
      <c r="AF297" s="1"/>
      <c r="AG297" s="1"/>
      <c r="AH297" s="1"/>
    </row>
    <row r="298" spans="3:34" ht="15.75" customHeight="1" x14ac:dyDescent="0.2">
      <c r="C298" s="1"/>
      <c r="E298" s="1"/>
      <c r="J298" s="1"/>
      <c r="K298" s="1"/>
      <c r="L298" s="1"/>
      <c r="M298" s="1"/>
      <c r="N298" s="1"/>
      <c r="O298" s="1"/>
      <c r="P298" s="1"/>
      <c r="Q298" s="1"/>
      <c r="W298" s="1"/>
      <c r="X298" s="1"/>
      <c r="Y298" s="1"/>
      <c r="Z298" s="1"/>
      <c r="AB298" s="1"/>
      <c r="AC298" s="1"/>
      <c r="AD298" s="1"/>
      <c r="AE298" s="1"/>
      <c r="AF298" s="1"/>
      <c r="AG298" s="1"/>
      <c r="AH298" s="1"/>
    </row>
    <row r="299" spans="3:34" ht="15.75" customHeight="1" x14ac:dyDescent="0.2">
      <c r="C299" s="1"/>
      <c r="E299" s="1"/>
      <c r="J299" s="1"/>
      <c r="K299" s="1"/>
      <c r="L299" s="1"/>
      <c r="M299" s="1"/>
      <c r="N299" s="1"/>
      <c r="O299" s="1"/>
      <c r="P299" s="1"/>
      <c r="Q299" s="1"/>
      <c r="W299" s="1"/>
      <c r="X299" s="1"/>
      <c r="Y299" s="1"/>
      <c r="Z299" s="1"/>
      <c r="AB299" s="1"/>
      <c r="AC299" s="1"/>
      <c r="AD299" s="1"/>
      <c r="AE299" s="1"/>
      <c r="AF299" s="1"/>
      <c r="AG299" s="1"/>
      <c r="AH299" s="1"/>
    </row>
    <row r="300" spans="3:34" ht="15.75" customHeight="1" x14ac:dyDescent="0.2">
      <c r="C300" s="1"/>
      <c r="E300" s="1"/>
      <c r="J300" s="1"/>
      <c r="K300" s="1"/>
      <c r="L300" s="1"/>
      <c r="M300" s="1"/>
      <c r="N300" s="1"/>
      <c r="O300" s="1"/>
      <c r="P300" s="1"/>
      <c r="Q300" s="1"/>
      <c r="W300" s="1"/>
      <c r="X300" s="1"/>
      <c r="Y300" s="1"/>
      <c r="Z300" s="1"/>
      <c r="AB300" s="1"/>
      <c r="AC300" s="1"/>
      <c r="AD300" s="1"/>
      <c r="AE300" s="1"/>
      <c r="AF300" s="1"/>
      <c r="AG300" s="1"/>
      <c r="AH300" s="1"/>
    </row>
    <row r="301" spans="3:34" ht="15.75" customHeight="1" x14ac:dyDescent="0.2">
      <c r="C301" s="1"/>
      <c r="E301" s="1"/>
      <c r="J301" s="1"/>
      <c r="K301" s="1"/>
      <c r="L301" s="1"/>
      <c r="M301" s="1"/>
      <c r="N301" s="1"/>
      <c r="O301" s="1"/>
      <c r="P301" s="1"/>
      <c r="Q301" s="1"/>
      <c r="W301" s="1"/>
      <c r="X301" s="1"/>
      <c r="Y301" s="1"/>
      <c r="Z301" s="1"/>
      <c r="AB301" s="1"/>
      <c r="AC301" s="1"/>
      <c r="AD301" s="1"/>
      <c r="AE301" s="1"/>
      <c r="AF301" s="1"/>
      <c r="AG301" s="1"/>
      <c r="AH301" s="1"/>
    </row>
    <row r="302" spans="3:34" ht="15.75" customHeight="1" x14ac:dyDescent="0.2">
      <c r="C302" s="1"/>
      <c r="E302" s="1"/>
      <c r="J302" s="1"/>
      <c r="K302" s="1"/>
      <c r="L302" s="1"/>
      <c r="M302" s="1"/>
      <c r="N302" s="1"/>
      <c r="O302" s="1"/>
      <c r="P302" s="1"/>
      <c r="Q302" s="1"/>
      <c r="W302" s="1"/>
      <c r="X302" s="1"/>
      <c r="Y302" s="1"/>
      <c r="Z302" s="1"/>
      <c r="AB302" s="1"/>
      <c r="AC302" s="1"/>
      <c r="AD302" s="1"/>
      <c r="AE302" s="1"/>
      <c r="AF302" s="1"/>
      <c r="AG302" s="1"/>
      <c r="AH302" s="1"/>
    </row>
    <row r="303" spans="3:34" ht="15.75" customHeight="1" x14ac:dyDescent="0.2">
      <c r="C303" s="1"/>
      <c r="E303" s="1"/>
      <c r="J303" s="1"/>
      <c r="K303" s="1"/>
      <c r="L303" s="1"/>
      <c r="M303" s="1"/>
      <c r="N303" s="1"/>
      <c r="O303" s="1"/>
      <c r="P303" s="1"/>
      <c r="Q303" s="1"/>
      <c r="W303" s="1"/>
      <c r="X303" s="1"/>
      <c r="Y303" s="1"/>
      <c r="Z303" s="1"/>
      <c r="AB303" s="1"/>
      <c r="AC303" s="1"/>
      <c r="AD303" s="1"/>
      <c r="AE303" s="1"/>
      <c r="AF303" s="1"/>
      <c r="AG303" s="1"/>
      <c r="AH303" s="1"/>
    </row>
    <row r="304" spans="3:34" ht="15.75" customHeight="1" x14ac:dyDescent="0.2">
      <c r="C304" s="1"/>
      <c r="E304" s="1"/>
      <c r="J304" s="1"/>
      <c r="K304" s="1"/>
      <c r="L304" s="1"/>
      <c r="M304" s="1"/>
      <c r="N304" s="1"/>
      <c r="O304" s="1"/>
      <c r="P304" s="1"/>
      <c r="Q304" s="1"/>
      <c r="W304" s="1"/>
      <c r="X304" s="1"/>
      <c r="Y304" s="1"/>
      <c r="Z304" s="1"/>
      <c r="AB304" s="1"/>
      <c r="AC304" s="1"/>
      <c r="AD304" s="1"/>
      <c r="AE304" s="1"/>
      <c r="AF304" s="1"/>
      <c r="AG304" s="1"/>
      <c r="AH304" s="1"/>
    </row>
    <row r="305" spans="3:34" ht="15.75" customHeight="1" x14ac:dyDescent="0.2">
      <c r="C305" s="1"/>
      <c r="E305" s="1"/>
      <c r="J305" s="1"/>
      <c r="K305" s="1"/>
      <c r="L305" s="1"/>
      <c r="M305" s="1"/>
      <c r="N305" s="1"/>
      <c r="O305" s="1"/>
      <c r="P305" s="1"/>
      <c r="Q305" s="1"/>
      <c r="W305" s="1"/>
      <c r="X305" s="1"/>
      <c r="Y305" s="1"/>
      <c r="Z305" s="1"/>
      <c r="AB305" s="1"/>
      <c r="AC305" s="1"/>
      <c r="AD305" s="1"/>
      <c r="AE305" s="1"/>
      <c r="AF305" s="1"/>
      <c r="AG305" s="1"/>
      <c r="AH305" s="1"/>
    </row>
    <row r="306" spans="3:34" ht="15.75" customHeight="1" x14ac:dyDescent="0.2">
      <c r="C306" s="1"/>
      <c r="E306" s="1"/>
      <c r="J306" s="1"/>
      <c r="K306" s="1"/>
      <c r="L306" s="1"/>
      <c r="M306" s="1"/>
      <c r="N306" s="1"/>
      <c r="O306" s="1"/>
      <c r="P306" s="1"/>
      <c r="Q306" s="1"/>
      <c r="W306" s="1"/>
      <c r="X306" s="1"/>
      <c r="Y306" s="1"/>
      <c r="Z306" s="1"/>
      <c r="AB306" s="1"/>
      <c r="AC306" s="1"/>
      <c r="AD306" s="1"/>
      <c r="AE306" s="1"/>
      <c r="AF306" s="1"/>
      <c r="AG306" s="1"/>
      <c r="AH306" s="1"/>
    </row>
    <row r="307" spans="3:34" ht="15.75" customHeight="1" x14ac:dyDescent="0.2">
      <c r="C307" s="1"/>
      <c r="E307" s="1"/>
      <c r="J307" s="1"/>
      <c r="K307" s="1"/>
      <c r="L307" s="1"/>
      <c r="M307" s="1"/>
      <c r="N307" s="1"/>
      <c r="O307" s="1"/>
      <c r="P307" s="1"/>
      <c r="Q307" s="1"/>
      <c r="W307" s="1"/>
      <c r="X307" s="1"/>
      <c r="Y307" s="1"/>
      <c r="Z307" s="1"/>
      <c r="AB307" s="1"/>
      <c r="AC307" s="1"/>
      <c r="AD307" s="1"/>
      <c r="AE307" s="1"/>
      <c r="AF307" s="1"/>
      <c r="AG307" s="1"/>
      <c r="AH307" s="1"/>
    </row>
    <row r="308" spans="3:34" ht="15.75" customHeight="1" x14ac:dyDescent="0.2">
      <c r="C308" s="1"/>
      <c r="E308" s="1"/>
      <c r="J308" s="1"/>
      <c r="K308" s="1"/>
      <c r="L308" s="1"/>
      <c r="M308" s="1"/>
      <c r="N308" s="1"/>
      <c r="O308" s="1"/>
      <c r="P308" s="1"/>
      <c r="Q308" s="1"/>
      <c r="W308" s="1"/>
      <c r="X308" s="1"/>
      <c r="Y308" s="1"/>
      <c r="Z308" s="1"/>
      <c r="AB308" s="1"/>
      <c r="AC308" s="1"/>
      <c r="AD308" s="1"/>
      <c r="AE308" s="1"/>
      <c r="AF308" s="1"/>
      <c r="AG308" s="1"/>
      <c r="AH308" s="1"/>
    </row>
    <row r="309" spans="3:34" ht="15.75" customHeight="1" x14ac:dyDescent="0.2">
      <c r="C309" s="1"/>
      <c r="E309" s="1"/>
      <c r="J309" s="1"/>
      <c r="K309" s="1"/>
      <c r="L309" s="1"/>
      <c r="M309" s="1"/>
      <c r="N309" s="1"/>
      <c r="O309" s="1"/>
      <c r="P309" s="1"/>
      <c r="Q309" s="1"/>
      <c r="W309" s="1"/>
      <c r="X309" s="1"/>
      <c r="Y309" s="1"/>
      <c r="Z309" s="1"/>
      <c r="AB309" s="1"/>
      <c r="AC309" s="1"/>
      <c r="AD309" s="1"/>
      <c r="AE309" s="1"/>
      <c r="AF309" s="1"/>
      <c r="AG309" s="1"/>
      <c r="AH309" s="1"/>
    </row>
    <row r="310" spans="3:34" ht="15.75" customHeight="1" x14ac:dyDescent="0.2">
      <c r="C310" s="1"/>
      <c r="E310" s="1"/>
      <c r="J310" s="1"/>
      <c r="K310" s="1"/>
      <c r="L310" s="1"/>
      <c r="M310" s="1"/>
      <c r="N310" s="1"/>
      <c r="O310" s="1"/>
      <c r="P310" s="1"/>
      <c r="Q310" s="1"/>
      <c r="W310" s="1"/>
      <c r="X310" s="1"/>
      <c r="Y310" s="1"/>
      <c r="Z310" s="1"/>
      <c r="AB310" s="1"/>
      <c r="AC310" s="1"/>
      <c r="AD310" s="1"/>
      <c r="AE310" s="1"/>
      <c r="AF310" s="1"/>
      <c r="AG310" s="1"/>
      <c r="AH310" s="1"/>
    </row>
    <row r="311" spans="3:34" ht="15.75" customHeight="1" x14ac:dyDescent="0.2">
      <c r="C311" s="1"/>
      <c r="E311" s="1"/>
      <c r="J311" s="1"/>
      <c r="K311" s="1"/>
      <c r="L311" s="1"/>
      <c r="M311" s="1"/>
      <c r="N311" s="1"/>
      <c r="O311" s="1"/>
      <c r="P311" s="1"/>
      <c r="Q311" s="1"/>
      <c r="W311" s="1"/>
      <c r="X311" s="1"/>
      <c r="Y311" s="1"/>
      <c r="Z311" s="1"/>
      <c r="AB311" s="1"/>
      <c r="AC311" s="1"/>
      <c r="AD311" s="1"/>
      <c r="AE311" s="1"/>
      <c r="AF311" s="1"/>
      <c r="AG311" s="1"/>
      <c r="AH311" s="1"/>
    </row>
    <row r="312" spans="3:34" ht="15.75" customHeight="1" x14ac:dyDescent="0.2">
      <c r="C312" s="1"/>
      <c r="E312" s="1"/>
      <c r="J312" s="1"/>
      <c r="K312" s="1"/>
      <c r="L312" s="1"/>
      <c r="M312" s="1"/>
      <c r="N312" s="1"/>
      <c r="O312" s="1"/>
      <c r="P312" s="1"/>
      <c r="Q312" s="1"/>
      <c r="W312" s="1"/>
      <c r="X312" s="1"/>
      <c r="Y312" s="1"/>
      <c r="Z312" s="1"/>
      <c r="AB312" s="1"/>
      <c r="AC312" s="1"/>
      <c r="AD312" s="1"/>
      <c r="AE312" s="1"/>
      <c r="AF312" s="1"/>
      <c r="AG312" s="1"/>
      <c r="AH312" s="1"/>
    </row>
    <row r="313" spans="3:34" ht="15.75" customHeight="1" x14ac:dyDescent="0.2">
      <c r="C313" s="1"/>
      <c r="E313" s="1"/>
      <c r="J313" s="1"/>
      <c r="K313" s="1"/>
      <c r="L313" s="1"/>
      <c r="M313" s="1"/>
      <c r="N313" s="1"/>
      <c r="O313" s="1"/>
      <c r="P313" s="1"/>
      <c r="Q313" s="1"/>
      <c r="W313" s="1"/>
      <c r="X313" s="1"/>
      <c r="Y313" s="1"/>
      <c r="Z313" s="1"/>
      <c r="AB313" s="1"/>
      <c r="AC313" s="1"/>
      <c r="AD313" s="1"/>
      <c r="AE313" s="1"/>
      <c r="AF313" s="1"/>
      <c r="AG313" s="1"/>
      <c r="AH313" s="1"/>
    </row>
    <row r="314" spans="3:34" ht="15.75" customHeight="1" x14ac:dyDescent="0.2">
      <c r="C314" s="1"/>
      <c r="E314" s="1"/>
      <c r="J314" s="1"/>
      <c r="K314" s="1"/>
      <c r="L314" s="1"/>
      <c r="M314" s="1"/>
      <c r="N314" s="1"/>
      <c r="O314" s="1"/>
      <c r="P314" s="1"/>
      <c r="Q314" s="1"/>
      <c r="W314" s="1"/>
      <c r="X314" s="1"/>
      <c r="Y314" s="1"/>
      <c r="Z314" s="1"/>
      <c r="AB314" s="1"/>
      <c r="AC314" s="1"/>
      <c r="AD314" s="1"/>
      <c r="AE314" s="1"/>
      <c r="AF314" s="1"/>
      <c r="AG314" s="1"/>
      <c r="AH314" s="1"/>
    </row>
    <row r="315" spans="3:34" ht="15.75" customHeight="1" x14ac:dyDescent="0.2">
      <c r="C315" s="1"/>
      <c r="E315" s="1"/>
      <c r="J315" s="1"/>
      <c r="K315" s="1"/>
      <c r="L315" s="1"/>
      <c r="M315" s="1"/>
      <c r="N315" s="1"/>
      <c r="O315" s="1"/>
      <c r="P315" s="1"/>
      <c r="Q315" s="1"/>
      <c r="W315" s="1"/>
      <c r="X315" s="1"/>
      <c r="Y315" s="1"/>
      <c r="Z315" s="1"/>
      <c r="AB315" s="1"/>
      <c r="AC315" s="1"/>
      <c r="AD315" s="1"/>
      <c r="AE315" s="1"/>
      <c r="AF315" s="1"/>
      <c r="AG315" s="1"/>
      <c r="AH315" s="1"/>
    </row>
    <row r="316" spans="3:34" ht="15.75" customHeight="1" x14ac:dyDescent="0.2">
      <c r="C316" s="1"/>
      <c r="E316" s="1"/>
      <c r="J316" s="1"/>
      <c r="K316" s="1"/>
      <c r="L316" s="1"/>
      <c r="M316" s="1"/>
      <c r="N316" s="1"/>
      <c r="O316" s="1"/>
      <c r="P316" s="1"/>
      <c r="Q316" s="1"/>
      <c r="W316" s="1"/>
      <c r="X316" s="1"/>
      <c r="Y316" s="1"/>
      <c r="Z316" s="1"/>
      <c r="AB316" s="1"/>
      <c r="AC316" s="1"/>
      <c r="AD316" s="1"/>
      <c r="AE316" s="1"/>
      <c r="AF316" s="1"/>
      <c r="AG316" s="1"/>
      <c r="AH316" s="1"/>
    </row>
    <row r="317" spans="3:34" ht="15.75" customHeight="1" x14ac:dyDescent="0.2">
      <c r="C317" s="1"/>
      <c r="E317" s="1"/>
      <c r="J317" s="1"/>
      <c r="K317" s="1"/>
      <c r="L317" s="1"/>
      <c r="M317" s="1"/>
      <c r="N317" s="1"/>
      <c r="O317" s="1"/>
      <c r="P317" s="1"/>
      <c r="Q317" s="1"/>
      <c r="W317" s="1"/>
      <c r="X317" s="1"/>
      <c r="Y317" s="1"/>
      <c r="Z317" s="1"/>
      <c r="AB317" s="1"/>
      <c r="AC317" s="1"/>
      <c r="AD317" s="1"/>
      <c r="AE317" s="1"/>
      <c r="AF317" s="1"/>
      <c r="AG317" s="1"/>
      <c r="AH317" s="1"/>
    </row>
    <row r="318" spans="3:34" ht="15.75" customHeight="1" x14ac:dyDescent="0.2">
      <c r="C318" s="1"/>
      <c r="E318" s="1"/>
      <c r="J318" s="1"/>
      <c r="K318" s="1"/>
      <c r="L318" s="1"/>
      <c r="M318" s="1"/>
      <c r="N318" s="1"/>
      <c r="O318" s="1"/>
      <c r="P318" s="1"/>
      <c r="Q318" s="1"/>
      <c r="W318" s="1"/>
      <c r="X318" s="1"/>
      <c r="Y318" s="1"/>
      <c r="Z318" s="1"/>
      <c r="AB318" s="1"/>
      <c r="AC318" s="1"/>
      <c r="AD318" s="1"/>
      <c r="AE318" s="1"/>
      <c r="AF318" s="1"/>
      <c r="AG318" s="1"/>
      <c r="AH318" s="1"/>
    </row>
    <row r="319" spans="3:34" ht="15.75" customHeight="1" x14ac:dyDescent="0.2">
      <c r="C319" s="1"/>
      <c r="E319" s="1"/>
      <c r="J319" s="1"/>
      <c r="K319" s="1"/>
      <c r="L319" s="1"/>
      <c r="M319" s="1"/>
      <c r="N319" s="1"/>
      <c r="O319" s="1"/>
      <c r="P319" s="1"/>
      <c r="Q319" s="1"/>
      <c r="W319" s="1"/>
      <c r="X319" s="1"/>
      <c r="Y319" s="1"/>
      <c r="Z319" s="1"/>
      <c r="AB319" s="1"/>
      <c r="AC319" s="1"/>
      <c r="AD319" s="1"/>
      <c r="AE319" s="1"/>
      <c r="AF319" s="1"/>
      <c r="AG319" s="1"/>
      <c r="AH319" s="1"/>
    </row>
    <row r="320" spans="3:34" ht="15.75" customHeight="1" x14ac:dyDescent="0.2">
      <c r="C320" s="1"/>
      <c r="E320" s="1"/>
      <c r="J320" s="1"/>
      <c r="K320" s="1"/>
      <c r="L320" s="1"/>
      <c r="M320" s="1"/>
      <c r="N320" s="1"/>
      <c r="O320" s="1"/>
      <c r="P320" s="1"/>
      <c r="Q320" s="1"/>
      <c r="W320" s="1"/>
      <c r="X320" s="1"/>
      <c r="Y320" s="1"/>
      <c r="Z320" s="1"/>
      <c r="AB320" s="1"/>
      <c r="AC320" s="1"/>
      <c r="AD320" s="1"/>
      <c r="AE320" s="1"/>
      <c r="AF320" s="1"/>
      <c r="AG320" s="1"/>
      <c r="AH320" s="1"/>
    </row>
    <row r="321" spans="3:34" ht="15.75" customHeight="1" x14ac:dyDescent="0.2">
      <c r="C321" s="1"/>
      <c r="E321" s="1"/>
      <c r="J321" s="1"/>
      <c r="K321" s="1"/>
      <c r="L321" s="1"/>
      <c r="M321" s="1"/>
      <c r="N321" s="1"/>
      <c r="O321" s="1"/>
      <c r="P321" s="1"/>
      <c r="Q321" s="1"/>
      <c r="W321" s="1"/>
      <c r="X321" s="1"/>
      <c r="Y321" s="1"/>
      <c r="Z321" s="1"/>
      <c r="AB321" s="1"/>
      <c r="AC321" s="1"/>
      <c r="AD321" s="1"/>
      <c r="AE321" s="1"/>
      <c r="AF321" s="1"/>
      <c r="AG321" s="1"/>
      <c r="AH321" s="1"/>
    </row>
    <row r="322" spans="3:34" ht="15.75" customHeight="1" x14ac:dyDescent="0.2">
      <c r="C322" s="1"/>
      <c r="E322" s="1"/>
      <c r="J322" s="1"/>
      <c r="K322" s="1"/>
      <c r="L322" s="1"/>
      <c r="M322" s="1"/>
      <c r="N322" s="1"/>
      <c r="O322" s="1"/>
      <c r="P322" s="1"/>
      <c r="Q322" s="1"/>
      <c r="W322" s="1"/>
      <c r="X322" s="1"/>
      <c r="Y322" s="1"/>
      <c r="Z322" s="1"/>
      <c r="AB322" s="1"/>
      <c r="AC322" s="1"/>
      <c r="AD322" s="1"/>
      <c r="AE322" s="1"/>
      <c r="AF322" s="1"/>
      <c r="AG322" s="1"/>
      <c r="AH322" s="1"/>
    </row>
    <row r="323" spans="3:34" ht="15.75" customHeight="1" x14ac:dyDescent="0.2">
      <c r="C323" s="1"/>
      <c r="E323" s="1"/>
      <c r="J323" s="1"/>
      <c r="K323" s="1"/>
      <c r="L323" s="1"/>
      <c r="M323" s="1"/>
      <c r="N323" s="1"/>
      <c r="O323" s="1"/>
      <c r="P323" s="1"/>
      <c r="Q323" s="1"/>
      <c r="W323" s="1"/>
      <c r="X323" s="1"/>
      <c r="Y323" s="1"/>
      <c r="Z323" s="1"/>
      <c r="AB323" s="1"/>
      <c r="AC323" s="1"/>
      <c r="AD323" s="1"/>
      <c r="AE323" s="1"/>
      <c r="AF323" s="1"/>
      <c r="AG323" s="1"/>
      <c r="AH323" s="1"/>
    </row>
    <row r="324" spans="3:34" ht="15.75" customHeight="1" x14ac:dyDescent="0.2">
      <c r="C324" s="1"/>
      <c r="E324" s="1"/>
      <c r="J324" s="1"/>
      <c r="K324" s="1"/>
      <c r="L324" s="1"/>
      <c r="M324" s="1"/>
      <c r="N324" s="1"/>
      <c r="O324" s="1"/>
      <c r="P324" s="1"/>
      <c r="Q324" s="1"/>
      <c r="W324" s="1"/>
      <c r="X324" s="1"/>
      <c r="Y324" s="1"/>
      <c r="Z324" s="1"/>
      <c r="AB324" s="1"/>
      <c r="AC324" s="1"/>
      <c r="AD324" s="1"/>
      <c r="AE324" s="1"/>
      <c r="AF324" s="1"/>
      <c r="AG324" s="1"/>
      <c r="AH324" s="1"/>
    </row>
    <row r="325" spans="3:34" ht="15.75" customHeight="1" x14ac:dyDescent="0.2">
      <c r="C325" s="1"/>
      <c r="E325" s="1"/>
      <c r="J325" s="1"/>
      <c r="K325" s="1"/>
      <c r="L325" s="1"/>
      <c r="M325" s="1"/>
      <c r="N325" s="1"/>
      <c r="O325" s="1"/>
      <c r="P325" s="1"/>
      <c r="Q325" s="1"/>
      <c r="W325" s="1"/>
      <c r="X325" s="1"/>
      <c r="Y325" s="1"/>
      <c r="Z325" s="1"/>
      <c r="AB325" s="1"/>
      <c r="AC325" s="1"/>
      <c r="AD325" s="1"/>
      <c r="AE325" s="1"/>
      <c r="AF325" s="1"/>
      <c r="AG325" s="1"/>
      <c r="AH325" s="1"/>
    </row>
    <row r="326" spans="3:34" ht="15.75" customHeight="1" x14ac:dyDescent="0.2">
      <c r="C326" s="1"/>
      <c r="E326" s="1"/>
      <c r="J326" s="1"/>
      <c r="K326" s="1"/>
      <c r="L326" s="1"/>
      <c r="M326" s="1"/>
      <c r="N326" s="1"/>
      <c r="O326" s="1"/>
      <c r="P326" s="1"/>
      <c r="Q326" s="1"/>
      <c r="W326" s="1"/>
      <c r="X326" s="1"/>
      <c r="Y326" s="1"/>
      <c r="Z326" s="1"/>
      <c r="AB326" s="1"/>
      <c r="AC326" s="1"/>
      <c r="AD326" s="1"/>
      <c r="AE326" s="1"/>
      <c r="AF326" s="1"/>
      <c r="AG326" s="1"/>
      <c r="AH326" s="1"/>
    </row>
    <row r="327" spans="3:34" ht="15.75" customHeight="1" x14ac:dyDescent="0.2">
      <c r="C327" s="1"/>
      <c r="E327" s="1"/>
      <c r="J327" s="1"/>
      <c r="K327" s="1"/>
      <c r="L327" s="1"/>
      <c r="M327" s="1"/>
      <c r="N327" s="1"/>
      <c r="O327" s="1"/>
      <c r="P327" s="1"/>
      <c r="Q327" s="1"/>
      <c r="W327" s="1"/>
      <c r="X327" s="1"/>
      <c r="Y327" s="1"/>
      <c r="Z327" s="1"/>
      <c r="AB327" s="1"/>
      <c r="AC327" s="1"/>
      <c r="AD327" s="1"/>
      <c r="AE327" s="1"/>
      <c r="AF327" s="1"/>
      <c r="AG327" s="1"/>
      <c r="AH327" s="1"/>
    </row>
    <row r="328" spans="3:34" ht="15.75" customHeight="1" x14ac:dyDescent="0.2">
      <c r="C328" s="1"/>
      <c r="E328" s="1"/>
      <c r="J328" s="1"/>
      <c r="K328" s="1"/>
      <c r="L328" s="1"/>
      <c r="M328" s="1"/>
      <c r="N328" s="1"/>
      <c r="O328" s="1"/>
      <c r="P328" s="1"/>
      <c r="Q328" s="1"/>
      <c r="W328" s="1"/>
      <c r="X328" s="1"/>
      <c r="Y328" s="1"/>
      <c r="Z328" s="1"/>
      <c r="AB328" s="1"/>
      <c r="AC328" s="1"/>
      <c r="AD328" s="1"/>
      <c r="AE328" s="1"/>
      <c r="AF328" s="1"/>
      <c r="AG328" s="1"/>
      <c r="AH328" s="1"/>
    </row>
    <row r="329" spans="3:34" ht="15.75" customHeight="1" x14ac:dyDescent="0.2">
      <c r="C329" s="1"/>
      <c r="E329" s="1"/>
      <c r="J329" s="1"/>
      <c r="K329" s="1"/>
      <c r="L329" s="1"/>
      <c r="M329" s="1"/>
      <c r="N329" s="1"/>
      <c r="O329" s="1"/>
      <c r="P329" s="1"/>
      <c r="Q329" s="1"/>
      <c r="W329" s="1"/>
      <c r="X329" s="1"/>
      <c r="Y329" s="1"/>
      <c r="Z329" s="1"/>
      <c r="AB329" s="1"/>
      <c r="AC329" s="1"/>
      <c r="AD329" s="1"/>
      <c r="AE329" s="1"/>
      <c r="AF329" s="1"/>
      <c r="AG329" s="1"/>
      <c r="AH329" s="1"/>
    </row>
    <row r="330" spans="3:34" ht="15.75" customHeight="1" x14ac:dyDescent="0.2">
      <c r="C330" s="1"/>
      <c r="E330" s="1"/>
      <c r="J330" s="1"/>
      <c r="K330" s="1"/>
      <c r="L330" s="1"/>
      <c r="M330" s="1"/>
      <c r="N330" s="1"/>
      <c r="O330" s="1"/>
      <c r="P330" s="1"/>
      <c r="Q330" s="1"/>
      <c r="W330" s="1"/>
      <c r="X330" s="1"/>
      <c r="Y330" s="1"/>
      <c r="Z330" s="1"/>
      <c r="AB330" s="1"/>
      <c r="AC330" s="1"/>
      <c r="AD330" s="1"/>
      <c r="AE330" s="1"/>
      <c r="AF330" s="1"/>
      <c r="AG330" s="1"/>
      <c r="AH330" s="1"/>
    </row>
    <row r="331" spans="3:34" ht="15.75" customHeight="1" x14ac:dyDescent="0.2">
      <c r="C331" s="1"/>
      <c r="E331" s="1"/>
      <c r="J331" s="1"/>
      <c r="K331" s="1"/>
      <c r="L331" s="1"/>
      <c r="M331" s="1"/>
      <c r="N331" s="1"/>
      <c r="O331" s="1"/>
      <c r="P331" s="1"/>
      <c r="Q331" s="1"/>
      <c r="W331" s="1"/>
      <c r="X331" s="1"/>
      <c r="Y331" s="1"/>
      <c r="Z331" s="1"/>
      <c r="AB331" s="1"/>
      <c r="AC331" s="1"/>
      <c r="AD331" s="1"/>
      <c r="AE331" s="1"/>
      <c r="AF331" s="1"/>
      <c r="AG331" s="1"/>
      <c r="AH331" s="1"/>
    </row>
    <row r="332" spans="3:34" ht="15.75" customHeight="1" x14ac:dyDescent="0.2">
      <c r="C332" s="1"/>
      <c r="E332" s="1"/>
      <c r="J332" s="1"/>
      <c r="K332" s="1"/>
      <c r="L332" s="1"/>
      <c r="M332" s="1"/>
      <c r="N332" s="1"/>
      <c r="O332" s="1"/>
      <c r="P332" s="1"/>
      <c r="Q332" s="1"/>
      <c r="W332" s="1"/>
      <c r="X332" s="1"/>
      <c r="Y332" s="1"/>
      <c r="Z332" s="1"/>
      <c r="AB332" s="1"/>
      <c r="AC332" s="1"/>
      <c r="AD332" s="1"/>
      <c r="AE332" s="1"/>
      <c r="AF332" s="1"/>
      <c r="AG332" s="1"/>
      <c r="AH332" s="1"/>
    </row>
    <row r="333" spans="3:34" ht="15.75" customHeight="1" x14ac:dyDescent="0.2">
      <c r="C333" s="1"/>
      <c r="E333" s="1"/>
      <c r="J333" s="1"/>
      <c r="K333" s="1"/>
      <c r="L333" s="1"/>
      <c r="M333" s="1"/>
      <c r="N333" s="1"/>
      <c r="O333" s="1"/>
      <c r="P333" s="1"/>
      <c r="Q333" s="1"/>
      <c r="W333" s="1"/>
      <c r="X333" s="1"/>
      <c r="Y333" s="1"/>
      <c r="Z333" s="1"/>
      <c r="AB333" s="1"/>
      <c r="AC333" s="1"/>
      <c r="AD333" s="1"/>
      <c r="AE333" s="1"/>
      <c r="AF333" s="1"/>
      <c r="AG333" s="1"/>
      <c r="AH333" s="1"/>
    </row>
    <row r="334" spans="3:34" ht="15.75" customHeight="1" x14ac:dyDescent="0.2">
      <c r="C334" s="1"/>
      <c r="E334" s="1"/>
      <c r="J334" s="1"/>
      <c r="K334" s="1"/>
      <c r="L334" s="1"/>
      <c r="M334" s="1"/>
      <c r="N334" s="1"/>
      <c r="O334" s="1"/>
      <c r="P334" s="1"/>
      <c r="Q334" s="1"/>
      <c r="W334" s="1"/>
      <c r="X334" s="1"/>
      <c r="Y334" s="1"/>
      <c r="Z334" s="1"/>
      <c r="AB334" s="1"/>
      <c r="AC334" s="1"/>
      <c r="AD334" s="1"/>
      <c r="AE334" s="1"/>
      <c r="AF334" s="1"/>
      <c r="AG334" s="1"/>
      <c r="AH334" s="1"/>
    </row>
    <row r="335" spans="3:34" ht="15.75" customHeight="1" x14ac:dyDescent="0.2">
      <c r="C335" s="1"/>
      <c r="E335" s="1"/>
      <c r="J335" s="1"/>
      <c r="K335" s="1"/>
      <c r="L335" s="1"/>
      <c r="M335" s="1"/>
      <c r="N335" s="1"/>
      <c r="O335" s="1"/>
      <c r="P335" s="1"/>
      <c r="Q335" s="1"/>
      <c r="W335" s="1"/>
      <c r="X335" s="1"/>
      <c r="Y335" s="1"/>
      <c r="Z335" s="1"/>
      <c r="AB335" s="1"/>
      <c r="AC335" s="1"/>
      <c r="AD335" s="1"/>
      <c r="AE335" s="1"/>
      <c r="AF335" s="1"/>
      <c r="AG335" s="1"/>
      <c r="AH335" s="1"/>
    </row>
    <row r="336" spans="3:34" ht="15.75" customHeight="1" x14ac:dyDescent="0.2">
      <c r="C336" s="1"/>
      <c r="E336" s="1"/>
      <c r="J336" s="1"/>
      <c r="K336" s="1"/>
      <c r="L336" s="1"/>
      <c r="M336" s="1"/>
      <c r="N336" s="1"/>
      <c r="O336" s="1"/>
      <c r="P336" s="1"/>
      <c r="Q336" s="1"/>
      <c r="W336" s="1"/>
      <c r="X336" s="1"/>
      <c r="Y336" s="1"/>
      <c r="Z336" s="1"/>
      <c r="AB336" s="1"/>
      <c r="AC336" s="1"/>
      <c r="AD336" s="1"/>
      <c r="AE336" s="1"/>
      <c r="AF336" s="1"/>
      <c r="AG336" s="1"/>
      <c r="AH336" s="1"/>
    </row>
    <row r="337" spans="3:34" ht="15.75" customHeight="1" x14ac:dyDescent="0.2">
      <c r="C337" s="1"/>
      <c r="E337" s="1"/>
      <c r="J337" s="1"/>
      <c r="K337" s="1"/>
      <c r="L337" s="1"/>
      <c r="M337" s="1"/>
      <c r="N337" s="1"/>
      <c r="O337" s="1"/>
      <c r="P337" s="1"/>
      <c r="Q337" s="1"/>
      <c r="W337" s="1"/>
      <c r="X337" s="1"/>
      <c r="Y337" s="1"/>
      <c r="Z337" s="1"/>
      <c r="AB337" s="1"/>
      <c r="AC337" s="1"/>
      <c r="AD337" s="1"/>
      <c r="AE337" s="1"/>
      <c r="AF337" s="1"/>
      <c r="AG337" s="1"/>
      <c r="AH337" s="1"/>
    </row>
    <row r="338" spans="3:34" ht="15.75" customHeight="1" x14ac:dyDescent="0.2">
      <c r="C338" s="1"/>
      <c r="E338" s="1"/>
      <c r="J338" s="1"/>
      <c r="K338" s="1"/>
      <c r="L338" s="1"/>
      <c r="M338" s="1"/>
      <c r="N338" s="1"/>
      <c r="O338" s="1"/>
      <c r="P338" s="1"/>
      <c r="Q338" s="1"/>
      <c r="W338" s="1"/>
      <c r="X338" s="1"/>
      <c r="Y338" s="1"/>
      <c r="Z338" s="1"/>
      <c r="AB338" s="1"/>
      <c r="AC338" s="1"/>
      <c r="AD338" s="1"/>
      <c r="AE338" s="1"/>
      <c r="AF338" s="1"/>
      <c r="AG338" s="1"/>
      <c r="AH338" s="1"/>
    </row>
    <row r="339" spans="3:34" ht="15.75" customHeight="1" x14ac:dyDescent="0.2">
      <c r="C339" s="1"/>
      <c r="E339" s="1"/>
      <c r="J339" s="1"/>
      <c r="K339" s="1"/>
      <c r="L339" s="1"/>
      <c r="M339" s="1"/>
      <c r="N339" s="1"/>
      <c r="O339" s="1"/>
      <c r="P339" s="1"/>
      <c r="Q339" s="1"/>
      <c r="W339" s="1"/>
      <c r="X339" s="1"/>
      <c r="Y339" s="1"/>
      <c r="Z339" s="1"/>
      <c r="AB339" s="1"/>
      <c r="AC339" s="1"/>
      <c r="AD339" s="1"/>
      <c r="AE339" s="1"/>
      <c r="AF339" s="1"/>
      <c r="AG339" s="1"/>
      <c r="AH339" s="1"/>
    </row>
    <row r="340" spans="3:34" ht="15.75" customHeight="1" x14ac:dyDescent="0.2">
      <c r="C340" s="1"/>
      <c r="E340" s="1"/>
      <c r="J340" s="1"/>
      <c r="K340" s="1"/>
      <c r="L340" s="1"/>
      <c r="M340" s="1"/>
      <c r="N340" s="1"/>
      <c r="O340" s="1"/>
      <c r="P340" s="1"/>
      <c r="Q340" s="1"/>
      <c r="W340" s="1"/>
      <c r="X340" s="1"/>
      <c r="Y340" s="1"/>
      <c r="Z340" s="1"/>
      <c r="AB340" s="1"/>
      <c r="AC340" s="1"/>
      <c r="AD340" s="1"/>
      <c r="AE340" s="1"/>
      <c r="AF340" s="1"/>
      <c r="AG340" s="1"/>
      <c r="AH340" s="1"/>
    </row>
    <row r="341" spans="3:34" ht="15.75" customHeight="1" x14ac:dyDescent="0.2">
      <c r="C341" s="1"/>
      <c r="E341" s="1"/>
      <c r="J341" s="1"/>
      <c r="K341" s="1"/>
      <c r="L341" s="1"/>
      <c r="M341" s="1"/>
      <c r="N341" s="1"/>
      <c r="O341" s="1"/>
      <c r="P341" s="1"/>
      <c r="Q341" s="1"/>
      <c r="W341" s="1"/>
      <c r="X341" s="1"/>
      <c r="Y341" s="1"/>
      <c r="Z341" s="1"/>
      <c r="AB341" s="1"/>
      <c r="AC341" s="1"/>
      <c r="AD341" s="1"/>
      <c r="AE341" s="1"/>
      <c r="AF341" s="1"/>
      <c r="AG341" s="1"/>
      <c r="AH341" s="1"/>
    </row>
    <row r="342" spans="3:34" ht="15.75" customHeight="1" x14ac:dyDescent="0.2">
      <c r="C342" s="1"/>
      <c r="E342" s="1"/>
      <c r="J342" s="1"/>
      <c r="K342" s="1"/>
      <c r="L342" s="1"/>
      <c r="M342" s="1"/>
      <c r="N342" s="1"/>
      <c r="O342" s="1"/>
      <c r="P342" s="1"/>
      <c r="Q342" s="1"/>
      <c r="W342" s="1"/>
      <c r="X342" s="1"/>
      <c r="Y342" s="1"/>
      <c r="Z342" s="1"/>
      <c r="AB342" s="1"/>
      <c r="AC342" s="1"/>
      <c r="AD342" s="1"/>
      <c r="AE342" s="1"/>
      <c r="AF342" s="1"/>
      <c r="AG342" s="1"/>
      <c r="AH342" s="1"/>
    </row>
    <row r="343" spans="3:34" ht="15.75" customHeight="1" x14ac:dyDescent="0.2">
      <c r="C343" s="1"/>
      <c r="E343" s="1"/>
      <c r="J343" s="1"/>
      <c r="K343" s="1"/>
      <c r="L343" s="1"/>
      <c r="M343" s="1"/>
      <c r="N343" s="1"/>
      <c r="O343" s="1"/>
      <c r="P343" s="1"/>
      <c r="Q343" s="1"/>
      <c r="W343" s="1"/>
      <c r="X343" s="1"/>
      <c r="Y343" s="1"/>
      <c r="Z343" s="1"/>
      <c r="AB343" s="1"/>
      <c r="AC343" s="1"/>
      <c r="AD343" s="1"/>
      <c r="AE343" s="1"/>
      <c r="AF343" s="1"/>
      <c r="AG343" s="1"/>
      <c r="AH343" s="1"/>
    </row>
    <row r="344" spans="3:34" ht="15.75" customHeight="1" x14ac:dyDescent="0.2">
      <c r="C344" s="1"/>
      <c r="E344" s="1"/>
      <c r="J344" s="1"/>
      <c r="K344" s="1"/>
      <c r="L344" s="1"/>
      <c r="M344" s="1"/>
      <c r="N344" s="1"/>
      <c r="O344" s="1"/>
      <c r="P344" s="1"/>
      <c r="Q344" s="1"/>
      <c r="W344" s="1"/>
      <c r="X344" s="1"/>
      <c r="Y344" s="1"/>
      <c r="Z344" s="1"/>
      <c r="AB344" s="1"/>
      <c r="AC344" s="1"/>
      <c r="AD344" s="1"/>
      <c r="AE344" s="1"/>
      <c r="AF344" s="1"/>
      <c r="AG344" s="1"/>
      <c r="AH344" s="1"/>
    </row>
    <row r="345" spans="3:34" ht="15.75" customHeight="1" x14ac:dyDescent="0.2">
      <c r="C345" s="1"/>
      <c r="E345" s="1"/>
      <c r="J345" s="1"/>
      <c r="K345" s="1"/>
      <c r="L345" s="1"/>
      <c r="M345" s="1"/>
      <c r="N345" s="1"/>
      <c r="O345" s="1"/>
      <c r="P345" s="1"/>
      <c r="Q345" s="1"/>
      <c r="W345" s="1"/>
      <c r="X345" s="1"/>
      <c r="Y345" s="1"/>
      <c r="Z345" s="1"/>
      <c r="AB345" s="1"/>
      <c r="AC345" s="1"/>
      <c r="AD345" s="1"/>
      <c r="AE345" s="1"/>
      <c r="AF345" s="1"/>
      <c r="AG345" s="1"/>
      <c r="AH345" s="1"/>
    </row>
    <row r="346" spans="3:34" ht="15.75" customHeight="1" x14ac:dyDescent="0.2">
      <c r="C346" s="1"/>
      <c r="E346" s="1"/>
      <c r="J346" s="1"/>
      <c r="K346" s="1"/>
      <c r="L346" s="1"/>
      <c r="M346" s="1"/>
      <c r="N346" s="1"/>
      <c r="O346" s="1"/>
      <c r="P346" s="1"/>
      <c r="Q346" s="1"/>
      <c r="W346" s="1"/>
      <c r="X346" s="1"/>
      <c r="Y346" s="1"/>
      <c r="Z346" s="1"/>
      <c r="AB346" s="1"/>
      <c r="AC346" s="1"/>
      <c r="AD346" s="1"/>
      <c r="AE346" s="1"/>
      <c r="AF346" s="1"/>
      <c r="AG346" s="1"/>
      <c r="AH346" s="1"/>
    </row>
    <row r="347" spans="3:34" ht="15.75" customHeight="1" x14ac:dyDescent="0.2">
      <c r="C347" s="1"/>
      <c r="E347" s="1"/>
      <c r="J347" s="1"/>
      <c r="K347" s="1"/>
      <c r="L347" s="1"/>
      <c r="M347" s="1"/>
      <c r="N347" s="1"/>
      <c r="O347" s="1"/>
      <c r="P347" s="1"/>
      <c r="Q347" s="1"/>
      <c r="W347" s="1"/>
      <c r="X347" s="1"/>
      <c r="Y347" s="1"/>
      <c r="Z347" s="1"/>
      <c r="AB347" s="1"/>
      <c r="AC347" s="1"/>
      <c r="AD347" s="1"/>
      <c r="AE347" s="1"/>
      <c r="AF347" s="1"/>
      <c r="AG347" s="1"/>
      <c r="AH347" s="1"/>
    </row>
    <row r="348" spans="3:34" ht="15.75" customHeight="1" x14ac:dyDescent="0.2">
      <c r="C348" s="1"/>
      <c r="E348" s="1"/>
      <c r="J348" s="1"/>
      <c r="K348" s="1"/>
      <c r="L348" s="1"/>
      <c r="M348" s="1"/>
      <c r="N348" s="1"/>
      <c r="O348" s="1"/>
      <c r="P348" s="1"/>
      <c r="Q348" s="1"/>
      <c r="W348" s="1"/>
      <c r="X348" s="1"/>
      <c r="Y348" s="1"/>
      <c r="Z348" s="1"/>
      <c r="AB348" s="1"/>
      <c r="AC348" s="1"/>
      <c r="AD348" s="1"/>
      <c r="AE348" s="1"/>
      <c r="AF348" s="1"/>
      <c r="AG348" s="1"/>
      <c r="AH348" s="1"/>
    </row>
    <row r="349" spans="3:34" ht="15.75" customHeight="1" x14ac:dyDescent="0.2">
      <c r="C349" s="1"/>
      <c r="E349" s="1"/>
      <c r="J349" s="1"/>
      <c r="K349" s="1"/>
      <c r="L349" s="1"/>
      <c r="M349" s="1"/>
      <c r="N349" s="1"/>
      <c r="O349" s="1"/>
      <c r="P349" s="1"/>
      <c r="Q349" s="1"/>
      <c r="W349" s="1"/>
      <c r="X349" s="1"/>
      <c r="Y349" s="1"/>
      <c r="Z349" s="1"/>
      <c r="AB349" s="1"/>
      <c r="AC349" s="1"/>
      <c r="AD349" s="1"/>
      <c r="AE349" s="1"/>
      <c r="AF349" s="1"/>
      <c r="AG349" s="1"/>
      <c r="AH349" s="1"/>
    </row>
    <row r="350" spans="3:34" ht="15.75" customHeight="1" x14ac:dyDescent="0.2">
      <c r="C350" s="1"/>
      <c r="E350" s="1"/>
      <c r="J350" s="1"/>
      <c r="K350" s="1"/>
      <c r="L350" s="1"/>
      <c r="M350" s="1"/>
      <c r="N350" s="1"/>
      <c r="O350" s="1"/>
      <c r="P350" s="1"/>
      <c r="Q350" s="1"/>
      <c r="W350" s="1"/>
      <c r="X350" s="1"/>
      <c r="Y350" s="1"/>
      <c r="Z350" s="1"/>
      <c r="AB350" s="1"/>
      <c r="AC350" s="1"/>
      <c r="AD350" s="1"/>
      <c r="AE350" s="1"/>
      <c r="AF350" s="1"/>
      <c r="AG350" s="1"/>
      <c r="AH350" s="1"/>
    </row>
    <row r="351" spans="3:34" ht="15.75" customHeight="1" x14ac:dyDescent="0.2">
      <c r="C351" s="1"/>
      <c r="E351" s="1"/>
      <c r="J351" s="1"/>
      <c r="K351" s="1"/>
      <c r="L351" s="1"/>
      <c r="M351" s="1"/>
      <c r="N351" s="1"/>
      <c r="O351" s="1"/>
      <c r="P351" s="1"/>
      <c r="Q351" s="1"/>
      <c r="W351" s="1"/>
      <c r="X351" s="1"/>
      <c r="Y351" s="1"/>
      <c r="Z351" s="1"/>
      <c r="AB351" s="1"/>
      <c r="AC351" s="1"/>
      <c r="AD351" s="1"/>
      <c r="AE351" s="1"/>
      <c r="AF351" s="1"/>
      <c r="AG351" s="1"/>
      <c r="AH351" s="1"/>
    </row>
    <row r="352" spans="3:34" ht="15.75" customHeight="1" x14ac:dyDescent="0.2">
      <c r="C352" s="1"/>
      <c r="E352" s="1"/>
      <c r="J352" s="1"/>
      <c r="K352" s="1"/>
      <c r="L352" s="1"/>
      <c r="M352" s="1"/>
      <c r="N352" s="1"/>
      <c r="O352" s="1"/>
      <c r="P352" s="1"/>
      <c r="Q352" s="1"/>
      <c r="W352" s="1"/>
      <c r="X352" s="1"/>
      <c r="Y352" s="1"/>
      <c r="Z352" s="1"/>
      <c r="AB352" s="1"/>
      <c r="AC352" s="1"/>
      <c r="AD352" s="1"/>
      <c r="AE352" s="1"/>
      <c r="AF352" s="1"/>
      <c r="AG352" s="1"/>
      <c r="AH352" s="1"/>
    </row>
    <row r="353" spans="3:34" ht="15.75" customHeight="1" x14ac:dyDescent="0.2">
      <c r="C353" s="1"/>
      <c r="E353" s="1"/>
      <c r="J353" s="1"/>
      <c r="K353" s="1"/>
      <c r="L353" s="1"/>
      <c r="M353" s="1"/>
      <c r="N353" s="1"/>
      <c r="O353" s="1"/>
      <c r="P353" s="1"/>
      <c r="Q353" s="1"/>
      <c r="W353" s="1"/>
      <c r="X353" s="1"/>
      <c r="Y353" s="1"/>
      <c r="Z353" s="1"/>
      <c r="AB353" s="1"/>
      <c r="AC353" s="1"/>
      <c r="AD353" s="1"/>
      <c r="AE353" s="1"/>
      <c r="AF353" s="1"/>
      <c r="AG353" s="1"/>
      <c r="AH353" s="1"/>
    </row>
    <row r="354" spans="3:34" ht="15.75" customHeight="1" x14ac:dyDescent="0.2">
      <c r="C354" s="1"/>
      <c r="E354" s="1"/>
      <c r="J354" s="1"/>
      <c r="K354" s="1"/>
      <c r="L354" s="1"/>
      <c r="M354" s="1"/>
      <c r="N354" s="1"/>
      <c r="O354" s="1"/>
      <c r="P354" s="1"/>
      <c r="Q354" s="1"/>
      <c r="W354" s="1"/>
      <c r="X354" s="1"/>
      <c r="Y354" s="1"/>
      <c r="Z354" s="1"/>
      <c r="AB354" s="1"/>
      <c r="AC354" s="1"/>
      <c r="AD354" s="1"/>
      <c r="AE354" s="1"/>
      <c r="AF354" s="1"/>
      <c r="AG354" s="1"/>
      <c r="AH354" s="1"/>
    </row>
    <row r="355" spans="3:34" ht="15.75" customHeight="1" x14ac:dyDescent="0.2">
      <c r="C355" s="1"/>
      <c r="E355" s="1"/>
      <c r="J355" s="1"/>
      <c r="K355" s="1"/>
      <c r="L355" s="1"/>
      <c r="M355" s="1"/>
      <c r="N355" s="1"/>
      <c r="O355" s="1"/>
      <c r="P355" s="1"/>
      <c r="Q355" s="1"/>
      <c r="W355" s="1"/>
      <c r="X355" s="1"/>
      <c r="Y355" s="1"/>
      <c r="Z355" s="1"/>
      <c r="AB355" s="1"/>
      <c r="AC355" s="1"/>
      <c r="AD355" s="1"/>
      <c r="AE355" s="1"/>
      <c r="AF355" s="1"/>
      <c r="AG355" s="1"/>
      <c r="AH355" s="1"/>
    </row>
    <row r="356" spans="3:34" ht="15.75" customHeight="1" x14ac:dyDescent="0.2">
      <c r="C356" s="1"/>
      <c r="E356" s="1"/>
      <c r="J356" s="1"/>
      <c r="K356" s="1"/>
      <c r="L356" s="1"/>
      <c r="M356" s="1"/>
      <c r="N356" s="1"/>
      <c r="O356" s="1"/>
      <c r="P356" s="1"/>
      <c r="Q356" s="1"/>
      <c r="W356" s="1"/>
      <c r="X356" s="1"/>
      <c r="Y356" s="1"/>
      <c r="Z356" s="1"/>
      <c r="AB356" s="1"/>
      <c r="AC356" s="1"/>
      <c r="AD356" s="1"/>
      <c r="AE356" s="1"/>
      <c r="AF356" s="1"/>
      <c r="AG356" s="1"/>
      <c r="AH356" s="1"/>
    </row>
    <row r="357" spans="3:34" ht="15.75" customHeight="1" x14ac:dyDescent="0.2">
      <c r="C357" s="1"/>
      <c r="E357" s="1"/>
      <c r="J357" s="1"/>
      <c r="K357" s="1"/>
      <c r="L357" s="1"/>
      <c r="M357" s="1"/>
      <c r="N357" s="1"/>
      <c r="O357" s="1"/>
      <c r="P357" s="1"/>
      <c r="Q357" s="1"/>
      <c r="W357" s="1"/>
      <c r="X357" s="1"/>
      <c r="Y357" s="1"/>
      <c r="Z357" s="1"/>
      <c r="AB357" s="1"/>
      <c r="AC357" s="1"/>
      <c r="AD357" s="1"/>
      <c r="AE357" s="1"/>
      <c r="AF357" s="1"/>
      <c r="AG357" s="1"/>
      <c r="AH357" s="1"/>
    </row>
    <row r="358" spans="3:34" ht="15.75" customHeight="1" x14ac:dyDescent="0.2">
      <c r="C358" s="1"/>
      <c r="E358" s="1"/>
      <c r="J358" s="1"/>
      <c r="K358" s="1"/>
      <c r="L358" s="1"/>
      <c r="M358" s="1"/>
      <c r="N358" s="1"/>
      <c r="O358" s="1"/>
      <c r="P358" s="1"/>
      <c r="Q358" s="1"/>
      <c r="W358" s="1"/>
      <c r="X358" s="1"/>
      <c r="Y358" s="1"/>
      <c r="Z358" s="1"/>
      <c r="AB358" s="1"/>
      <c r="AC358" s="1"/>
      <c r="AD358" s="1"/>
      <c r="AE358" s="1"/>
      <c r="AF358" s="1"/>
      <c r="AG358" s="1"/>
      <c r="AH358" s="1"/>
    </row>
    <row r="359" spans="3:34" ht="15.75" customHeight="1" x14ac:dyDescent="0.2">
      <c r="C359" s="1"/>
      <c r="E359" s="1"/>
      <c r="J359" s="1"/>
      <c r="K359" s="1"/>
      <c r="L359" s="1"/>
      <c r="M359" s="1"/>
      <c r="N359" s="1"/>
      <c r="O359" s="1"/>
      <c r="P359" s="1"/>
      <c r="Q359" s="1"/>
      <c r="W359" s="1"/>
      <c r="X359" s="1"/>
      <c r="Y359" s="1"/>
      <c r="Z359" s="1"/>
      <c r="AB359" s="1"/>
      <c r="AC359" s="1"/>
      <c r="AD359" s="1"/>
      <c r="AE359" s="1"/>
      <c r="AF359" s="1"/>
      <c r="AG359" s="1"/>
      <c r="AH359" s="1"/>
    </row>
    <row r="360" spans="3:34" ht="15.75" customHeight="1" x14ac:dyDescent="0.2">
      <c r="C360" s="1"/>
      <c r="E360" s="1"/>
      <c r="J360" s="1"/>
      <c r="K360" s="1"/>
      <c r="L360" s="1"/>
      <c r="M360" s="1"/>
      <c r="N360" s="1"/>
      <c r="O360" s="1"/>
      <c r="P360" s="1"/>
      <c r="Q360" s="1"/>
      <c r="W360" s="1"/>
      <c r="X360" s="1"/>
      <c r="Y360" s="1"/>
      <c r="Z360" s="1"/>
      <c r="AB360" s="1"/>
      <c r="AC360" s="1"/>
      <c r="AD360" s="1"/>
      <c r="AE360" s="1"/>
      <c r="AF360" s="1"/>
      <c r="AG360" s="1"/>
      <c r="AH360" s="1"/>
    </row>
    <row r="361" spans="3:34" ht="15.75" customHeight="1" x14ac:dyDescent="0.2">
      <c r="C361" s="1"/>
      <c r="E361" s="1"/>
      <c r="J361" s="1"/>
      <c r="K361" s="1"/>
      <c r="L361" s="1"/>
      <c r="M361" s="1"/>
      <c r="N361" s="1"/>
      <c r="O361" s="1"/>
      <c r="P361" s="1"/>
      <c r="Q361" s="1"/>
      <c r="W361" s="1"/>
      <c r="X361" s="1"/>
      <c r="Y361" s="1"/>
      <c r="Z361" s="1"/>
      <c r="AB361" s="1"/>
      <c r="AC361" s="1"/>
      <c r="AD361" s="1"/>
      <c r="AE361" s="1"/>
      <c r="AF361" s="1"/>
      <c r="AG361" s="1"/>
      <c r="AH361" s="1"/>
    </row>
    <row r="362" spans="3:34" ht="15.75" customHeight="1" x14ac:dyDescent="0.2">
      <c r="C362" s="1"/>
      <c r="E362" s="1"/>
      <c r="J362" s="1"/>
      <c r="K362" s="1"/>
      <c r="L362" s="1"/>
      <c r="M362" s="1"/>
      <c r="N362" s="1"/>
      <c r="O362" s="1"/>
      <c r="P362" s="1"/>
      <c r="Q362" s="1"/>
      <c r="W362" s="1"/>
      <c r="X362" s="1"/>
      <c r="Y362" s="1"/>
      <c r="Z362" s="1"/>
      <c r="AB362" s="1"/>
      <c r="AC362" s="1"/>
      <c r="AD362" s="1"/>
      <c r="AE362" s="1"/>
      <c r="AF362" s="1"/>
      <c r="AG362" s="1"/>
      <c r="AH362" s="1"/>
    </row>
    <row r="363" spans="3:34" ht="15.75" customHeight="1" x14ac:dyDescent="0.2">
      <c r="C363" s="1"/>
      <c r="E363" s="1"/>
      <c r="J363" s="1"/>
      <c r="K363" s="1"/>
      <c r="L363" s="1"/>
      <c r="M363" s="1"/>
      <c r="N363" s="1"/>
      <c r="O363" s="1"/>
      <c r="P363" s="1"/>
      <c r="Q363" s="1"/>
      <c r="W363" s="1"/>
      <c r="X363" s="1"/>
      <c r="Y363" s="1"/>
      <c r="Z363" s="1"/>
      <c r="AB363" s="1"/>
      <c r="AC363" s="1"/>
      <c r="AD363" s="1"/>
      <c r="AE363" s="1"/>
      <c r="AF363" s="1"/>
      <c r="AG363" s="1"/>
      <c r="AH363" s="1"/>
    </row>
    <row r="364" spans="3:34" ht="15.75" customHeight="1" x14ac:dyDescent="0.2">
      <c r="C364" s="1"/>
      <c r="E364" s="1"/>
      <c r="J364" s="1"/>
      <c r="K364" s="1"/>
      <c r="L364" s="1"/>
      <c r="M364" s="1"/>
      <c r="N364" s="1"/>
      <c r="O364" s="1"/>
      <c r="P364" s="1"/>
      <c r="Q364" s="1"/>
      <c r="W364" s="1"/>
      <c r="X364" s="1"/>
      <c r="Y364" s="1"/>
      <c r="Z364" s="1"/>
      <c r="AB364" s="1"/>
      <c r="AC364" s="1"/>
      <c r="AD364" s="1"/>
      <c r="AE364" s="1"/>
      <c r="AF364" s="1"/>
      <c r="AG364" s="1"/>
      <c r="AH364" s="1"/>
    </row>
    <row r="365" spans="3:34" ht="15.75" customHeight="1" x14ac:dyDescent="0.2">
      <c r="C365" s="1"/>
      <c r="E365" s="1"/>
      <c r="J365" s="1"/>
      <c r="K365" s="1"/>
      <c r="L365" s="1"/>
      <c r="M365" s="1"/>
      <c r="N365" s="1"/>
      <c r="O365" s="1"/>
      <c r="P365" s="1"/>
      <c r="Q365" s="1"/>
      <c r="W365" s="1"/>
      <c r="X365" s="1"/>
      <c r="Y365" s="1"/>
      <c r="Z365" s="1"/>
      <c r="AB365" s="1"/>
      <c r="AC365" s="1"/>
      <c r="AD365" s="1"/>
      <c r="AE365" s="1"/>
      <c r="AF365" s="1"/>
      <c r="AG365" s="1"/>
      <c r="AH365" s="1"/>
    </row>
    <row r="366" spans="3:34" ht="15.75" customHeight="1" x14ac:dyDescent="0.2">
      <c r="C366" s="1"/>
      <c r="E366" s="1"/>
      <c r="J366" s="1"/>
      <c r="K366" s="1"/>
      <c r="L366" s="1"/>
      <c r="M366" s="1"/>
      <c r="N366" s="1"/>
      <c r="O366" s="1"/>
      <c r="P366" s="1"/>
      <c r="Q366" s="1"/>
      <c r="W366" s="1"/>
      <c r="X366" s="1"/>
      <c r="Y366" s="1"/>
      <c r="Z366" s="1"/>
      <c r="AB366" s="1"/>
      <c r="AC366" s="1"/>
      <c r="AD366" s="1"/>
      <c r="AE366" s="1"/>
      <c r="AF366" s="1"/>
      <c r="AG366" s="1"/>
      <c r="AH366" s="1"/>
    </row>
    <row r="367" spans="3:34" ht="15.75" customHeight="1" x14ac:dyDescent="0.2">
      <c r="C367" s="1"/>
      <c r="E367" s="1"/>
      <c r="J367" s="1"/>
      <c r="K367" s="1"/>
      <c r="L367" s="1"/>
      <c r="M367" s="1"/>
      <c r="N367" s="1"/>
      <c r="O367" s="1"/>
      <c r="P367" s="1"/>
      <c r="Q367" s="1"/>
      <c r="W367" s="1"/>
      <c r="X367" s="1"/>
      <c r="Y367" s="1"/>
      <c r="Z367" s="1"/>
      <c r="AB367" s="1"/>
      <c r="AC367" s="1"/>
      <c r="AD367" s="1"/>
      <c r="AE367" s="1"/>
      <c r="AF367" s="1"/>
      <c r="AG367" s="1"/>
      <c r="AH367" s="1"/>
    </row>
    <row r="368" spans="3:34" ht="15.75" customHeight="1" x14ac:dyDescent="0.2">
      <c r="C368" s="1"/>
      <c r="E368" s="1"/>
      <c r="J368" s="1"/>
      <c r="K368" s="1"/>
      <c r="L368" s="1"/>
      <c r="M368" s="1"/>
      <c r="N368" s="1"/>
      <c r="O368" s="1"/>
      <c r="P368" s="1"/>
      <c r="Q368" s="1"/>
      <c r="W368" s="1"/>
      <c r="X368" s="1"/>
      <c r="Y368" s="1"/>
      <c r="Z368" s="1"/>
      <c r="AB368" s="1"/>
      <c r="AC368" s="1"/>
      <c r="AD368" s="1"/>
      <c r="AE368" s="1"/>
      <c r="AF368" s="1"/>
      <c r="AG368" s="1"/>
      <c r="AH368" s="1"/>
    </row>
    <row r="369" spans="3:34" ht="15.75" customHeight="1" x14ac:dyDescent="0.2">
      <c r="C369" s="1"/>
      <c r="E369" s="1"/>
      <c r="J369" s="1"/>
      <c r="K369" s="1"/>
      <c r="L369" s="1"/>
      <c r="M369" s="1"/>
      <c r="N369" s="1"/>
      <c r="O369" s="1"/>
      <c r="P369" s="1"/>
      <c r="Q369" s="1"/>
      <c r="W369" s="1"/>
      <c r="X369" s="1"/>
      <c r="Y369" s="1"/>
      <c r="Z369" s="1"/>
      <c r="AB369" s="1"/>
      <c r="AC369" s="1"/>
      <c r="AD369" s="1"/>
      <c r="AE369" s="1"/>
      <c r="AF369" s="1"/>
      <c r="AG369" s="1"/>
      <c r="AH369" s="1"/>
    </row>
    <row r="370" spans="3:34" ht="15.75" customHeight="1" x14ac:dyDescent="0.2">
      <c r="C370" s="1"/>
      <c r="E370" s="1"/>
      <c r="J370" s="1"/>
      <c r="K370" s="1"/>
      <c r="L370" s="1"/>
      <c r="M370" s="1"/>
      <c r="N370" s="1"/>
      <c r="O370" s="1"/>
      <c r="P370" s="1"/>
      <c r="Q370" s="1"/>
      <c r="W370" s="1"/>
      <c r="X370" s="1"/>
      <c r="Y370" s="1"/>
      <c r="Z370" s="1"/>
      <c r="AB370" s="1"/>
      <c r="AC370" s="1"/>
      <c r="AD370" s="1"/>
      <c r="AE370" s="1"/>
      <c r="AF370" s="1"/>
      <c r="AG370" s="1"/>
      <c r="AH370" s="1"/>
    </row>
    <row r="371" spans="3:34" ht="15.75" customHeight="1" x14ac:dyDescent="0.2">
      <c r="C371" s="1"/>
      <c r="E371" s="1"/>
      <c r="J371" s="1"/>
      <c r="K371" s="1"/>
      <c r="L371" s="1"/>
      <c r="M371" s="1"/>
      <c r="N371" s="1"/>
      <c r="O371" s="1"/>
      <c r="P371" s="1"/>
      <c r="Q371" s="1"/>
      <c r="W371" s="1"/>
      <c r="X371" s="1"/>
      <c r="Y371" s="1"/>
      <c r="Z371" s="1"/>
      <c r="AB371" s="1"/>
      <c r="AC371" s="1"/>
      <c r="AD371" s="1"/>
      <c r="AE371" s="1"/>
      <c r="AF371" s="1"/>
      <c r="AG371" s="1"/>
      <c r="AH371" s="1"/>
    </row>
    <row r="372" spans="3:34" ht="15.75" customHeight="1" x14ac:dyDescent="0.2">
      <c r="C372" s="1"/>
      <c r="E372" s="1"/>
      <c r="J372" s="1"/>
      <c r="K372" s="1"/>
      <c r="L372" s="1"/>
      <c r="M372" s="1"/>
      <c r="N372" s="1"/>
      <c r="O372" s="1"/>
      <c r="P372" s="1"/>
      <c r="Q372" s="1"/>
      <c r="W372" s="1"/>
      <c r="X372" s="1"/>
      <c r="Y372" s="1"/>
      <c r="Z372" s="1"/>
      <c r="AB372" s="1"/>
      <c r="AC372" s="1"/>
      <c r="AD372" s="1"/>
      <c r="AE372" s="1"/>
      <c r="AF372" s="1"/>
      <c r="AG372" s="1"/>
      <c r="AH372" s="1"/>
    </row>
    <row r="373" spans="3:34" ht="15.75" customHeight="1" x14ac:dyDescent="0.2">
      <c r="C373" s="1"/>
      <c r="E373" s="1"/>
      <c r="J373" s="1"/>
      <c r="K373" s="1"/>
      <c r="L373" s="1"/>
      <c r="M373" s="1"/>
      <c r="N373" s="1"/>
      <c r="O373" s="1"/>
      <c r="P373" s="1"/>
      <c r="Q373" s="1"/>
      <c r="W373" s="1"/>
      <c r="X373" s="1"/>
      <c r="Y373" s="1"/>
      <c r="Z373" s="1"/>
      <c r="AB373" s="1"/>
      <c r="AC373" s="1"/>
      <c r="AD373" s="1"/>
      <c r="AE373" s="1"/>
      <c r="AF373" s="1"/>
      <c r="AG373" s="1"/>
      <c r="AH373" s="1"/>
    </row>
    <row r="374" spans="3:34" ht="15.75" customHeight="1" x14ac:dyDescent="0.2">
      <c r="C374" s="1"/>
      <c r="E374" s="1"/>
      <c r="J374" s="1"/>
      <c r="K374" s="1"/>
      <c r="L374" s="1"/>
      <c r="M374" s="1"/>
      <c r="N374" s="1"/>
      <c r="O374" s="1"/>
      <c r="P374" s="1"/>
      <c r="Q374" s="1"/>
      <c r="W374" s="1"/>
      <c r="X374" s="1"/>
      <c r="Y374" s="1"/>
      <c r="Z374" s="1"/>
      <c r="AB374" s="1"/>
      <c r="AC374" s="1"/>
      <c r="AD374" s="1"/>
      <c r="AE374" s="1"/>
      <c r="AF374" s="1"/>
      <c r="AG374" s="1"/>
      <c r="AH374" s="1"/>
    </row>
    <row r="375" spans="3:34" ht="15.75" customHeight="1" x14ac:dyDescent="0.2">
      <c r="C375" s="1"/>
      <c r="E375" s="1"/>
      <c r="J375" s="1"/>
      <c r="K375" s="1"/>
      <c r="L375" s="1"/>
      <c r="M375" s="1"/>
      <c r="N375" s="1"/>
      <c r="O375" s="1"/>
      <c r="P375" s="1"/>
      <c r="Q375" s="1"/>
      <c r="W375" s="1"/>
      <c r="X375" s="1"/>
      <c r="Y375" s="1"/>
      <c r="Z375" s="1"/>
      <c r="AB375" s="1"/>
      <c r="AC375" s="1"/>
      <c r="AD375" s="1"/>
      <c r="AE375" s="1"/>
      <c r="AF375" s="1"/>
      <c r="AG375" s="1"/>
      <c r="AH375" s="1"/>
    </row>
    <row r="376" spans="3:34" ht="15.75" customHeight="1" x14ac:dyDescent="0.2">
      <c r="C376" s="1"/>
      <c r="E376" s="1"/>
      <c r="J376" s="1"/>
      <c r="K376" s="1"/>
      <c r="L376" s="1"/>
      <c r="M376" s="1"/>
      <c r="N376" s="1"/>
      <c r="O376" s="1"/>
      <c r="P376" s="1"/>
      <c r="Q376" s="1"/>
      <c r="W376" s="1"/>
      <c r="X376" s="1"/>
      <c r="Y376" s="1"/>
      <c r="Z376" s="1"/>
      <c r="AB376" s="1"/>
      <c r="AC376" s="1"/>
      <c r="AD376" s="1"/>
      <c r="AE376" s="1"/>
      <c r="AF376" s="1"/>
      <c r="AG376" s="1"/>
      <c r="AH376" s="1"/>
    </row>
    <row r="377" spans="3:34" ht="15.75" customHeight="1" x14ac:dyDescent="0.2">
      <c r="C377" s="1"/>
      <c r="E377" s="1"/>
      <c r="J377" s="1"/>
      <c r="K377" s="1"/>
      <c r="L377" s="1"/>
      <c r="M377" s="1"/>
      <c r="N377" s="1"/>
      <c r="O377" s="1"/>
      <c r="P377" s="1"/>
      <c r="Q377" s="1"/>
      <c r="W377" s="1"/>
      <c r="X377" s="1"/>
      <c r="Y377" s="1"/>
      <c r="Z377" s="1"/>
      <c r="AB377" s="1"/>
      <c r="AC377" s="1"/>
      <c r="AD377" s="1"/>
      <c r="AE377" s="1"/>
      <c r="AF377" s="1"/>
      <c r="AG377" s="1"/>
      <c r="AH377" s="1"/>
    </row>
    <row r="378" spans="3:34" ht="15.75" customHeight="1" x14ac:dyDescent="0.2">
      <c r="C378" s="1"/>
      <c r="E378" s="1"/>
      <c r="J378" s="1"/>
      <c r="K378" s="1"/>
      <c r="L378" s="1"/>
      <c r="M378" s="1"/>
      <c r="N378" s="1"/>
      <c r="O378" s="1"/>
      <c r="P378" s="1"/>
      <c r="Q378" s="1"/>
      <c r="W378" s="1"/>
      <c r="X378" s="1"/>
      <c r="Y378" s="1"/>
      <c r="Z378" s="1"/>
      <c r="AB378" s="1"/>
      <c r="AC378" s="1"/>
      <c r="AD378" s="1"/>
      <c r="AE378" s="1"/>
      <c r="AF378" s="1"/>
      <c r="AG378" s="1"/>
      <c r="AH378" s="1"/>
    </row>
    <row r="379" spans="3:34" ht="15.75" customHeight="1" x14ac:dyDescent="0.2">
      <c r="C379" s="1"/>
      <c r="E379" s="1"/>
      <c r="J379" s="1"/>
      <c r="K379" s="1"/>
      <c r="L379" s="1"/>
      <c r="M379" s="1"/>
      <c r="N379" s="1"/>
      <c r="O379" s="1"/>
      <c r="P379" s="1"/>
      <c r="Q379" s="1"/>
      <c r="W379" s="1"/>
      <c r="X379" s="1"/>
      <c r="Y379" s="1"/>
      <c r="Z379" s="1"/>
      <c r="AB379" s="1"/>
      <c r="AC379" s="1"/>
      <c r="AD379" s="1"/>
      <c r="AE379" s="1"/>
      <c r="AF379" s="1"/>
      <c r="AG379" s="1"/>
      <c r="AH379" s="1"/>
    </row>
    <row r="380" spans="3:34" ht="15.75" customHeight="1" x14ac:dyDescent="0.2">
      <c r="C380" s="1"/>
      <c r="E380" s="1"/>
      <c r="J380" s="1"/>
      <c r="K380" s="1"/>
      <c r="L380" s="1"/>
      <c r="M380" s="1"/>
      <c r="N380" s="1"/>
      <c r="O380" s="1"/>
      <c r="P380" s="1"/>
      <c r="Q380" s="1"/>
      <c r="W380" s="1"/>
      <c r="X380" s="1"/>
      <c r="Y380" s="1"/>
      <c r="Z380" s="1"/>
      <c r="AB380" s="1"/>
      <c r="AC380" s="1"/>
      <c r="AD380" s="1"/>
      <c r="AE380" s="1"/>
      <c r="AF380" s="1"/>
      <c r="AG380" s="1"/>
      <c r="AH380" s="1"/>
    </row>
    <row r="381" spans="3:34" ht="15.75" customHeight="1" x14ac:dyDescent="0.2">
      <c r="C381" s="1"/>
      <c r="E381" s="1"/>
      <c r="J381" s="1"/>
      <c r="K381" s="1"/>
      <c r="L381" s="1"/>
      <c r="M381" s="1"/>
      <c r="N381" s="1"/>
      <c r="O381" s="1"/>
      <c r="P381" s="1"/>
      <c r="Q381" s="1"/>
      <c r="W381" s="1"/>
      <c r="X381" s="1"/>
      <c r="Y381" s="1"/>
      <c r="Z381" s="1"/>
      <c r="AB381" s="1"/>
      <c r="AC381" s="1"/>
      <c r="AD381" s="1"/>
      <c r="AE381" s="1"/>
      <c r="AF381" s="1"/>
      <c r="AG381" s="1"/>
      <c r="AH381" s="1"/>
    </row>
    <row r="382" spans="3:34" ht="15.75" customHeight="1" x14ac:dyDescent="0.2">
      <c r="C382" s="1"/>
      <c r="E382" s="1"/>
      <c r="J382" s="1"/>
      <c r="K382" s="1"/>
      <c r="L382" s="1"/>
      <c r="M382" s="1"/>
      <c r="N382" s="1"/>
      <c r="O382" s="1"/>
      <c r="P382" s="1"/>
      <c r="Q382" s="1"/>
      <c r="W382" s="1"/>
      <c r="X382" s="1"/>
      <c r="Y382" s="1"/>
      <c r="Z382" s="1"/>
      <c r="AB382" s="1"/>
      <c r="AC382" s="1"/>
      <c r="AD382" s="1"/>
      <c r="AE382" s="1"/>
      <c r="AF382" s="1"/>
      <c r="AG382" s="1"/>
      <c r="AH382" s="1"/>
    </row>
    <row r="383" spans="3:34" ht="15.75" customHeight="1" x14ac:dyDescent="0.2">
      <c r="C383" s="1"/>
      <c r="E383" s="1"/>
      <c r="J383" s="1"/>
      <c r="K383" s="1"/>
      <c r="L383" s="1"/>
      <c r="M383" s="1"/>
      <c r="N383" s="1"/>
      <c r="O383" s="1"/>
      <c r="P383" s="1"/>
      <c r="Q383" s="1"/>
      <c r="W383" s="1"/>
      <c r="X383" s="1"/>
      <c r="Y383" s="1"/>
      <c r="Z383" s="1"/>
      <c r="AB383" s="1"/>
      <c r="AC383" s="1"/>
      <c r="AD383" s="1"/>
      <c r="AE383" s="1"/>
      <c r="AF383" s="1"/>
      <c r="AG383" s="1"/>
      <c r="AH383" s="1"/>
    </row>
    <row r="384" spans="3:34" ht="15.75" customHeight="1" x14ac:dyDescent="0.2">
      <c r="C384" s="1"/>
      <c r="E384" s="1"/>
      <c r="J384" s="1"/>
      <c r="K384" s="1"/>
      <c r="L384" s="1"/>
      <c r="M384" s="1"/>
      <c r="N384" s="1"/>
      <c r="O384" s="1"/>
      <c r="P384" s="1"/>
      <c r="Q384" s="1"/>
      <c r="W384" s="1"/>
      <c r="X384" s="1"/>
      <c r="Y384" s="1"/>
      <c r="Z384" s="1"/>
      <c r="AB384" s="1"/>
      <c r="AC384" s="1"/>
      <c r="AD384" s="1"/>
      <c r="AE384" s="1"/>
      <c r="AF384" s="1"/>
      <c r="AG384" s="1"/>
      <c r="AH384" s="1"/>
    </row>
    <row r="385" spans="3:34" ht="15.75" customHeight="1" x14ac:dyDescent="0.2">
      <c r="C385" s="1"/>
      <c r="E385" s="1"/>
      <c r="J385" s="1"/>
      <c r="K385" s="1"/>
      <c r="L385" s="1"/>
      <c r="M385" s="1"/>
      <c r="N385" s="1"/>
      <c r="O385" s="1"/>
      <c r="P385" s="1"/>
      <c r="Q385" s="1"/>
      <c r="W385" s="1"/>
      <c r="X385" s="1"/>
      <c r="Y385" s="1"/>
      <c r="Z385" s="1"/>
      <c r="AB385" s="1"/>
      <c r="AC385" s="1"/>
      <c r="AD385" s="1"/>
      <c r="AE385" s="1"/>
      <c r="AF385" s="1"/>
      <c r="AG385" s="1"/>
      <c r="AH385" s="1"/>
    </row>
    <row r="386" spans="3:34" ht="15.75" customHeight="1" x14ac:dyDescent="0.2">
      <c r="C386" s="1"/>
      <c r="E386" s="1"/>
      <c r="J386" s="1"/>
      <c r="K386" s="1"/>
      <c r="L386" s="1"/>
      <c r="M386" s="1"/>
      <c r="N386" s="1"/>
      <c r="O386" s="1"/>
      <c r="P386" s="1"/>
      <c r="Q386" s="1"/>
      <c r="W386" s="1"/>
      <c r="X386" s="1"/>
      <c r="Y386" s="1"/>
      <c r="Z386" s="1"/>
      <c r="AB386" s="1"/>
      <c r="AC386" s="1"/>
      <c r="AD386" s="1"/>
      <c r="AE386" s="1"/>
      <c r="AF386" s="1"/>
      <c r="AG386" s="1"/>
      <c r="AH386" s="1"/>
    </row>
    <row r="387" spans="3:34" ht="15.75" customHeight="1" x14ac:dyDescent="0.2">
      <c r="C387" s="1"/>
      <c r="E387" s="1"/>
      <c r="J387" s="1"/>
      <c r="K387" s="1"/>
      <c r="L387" s="1"/>
      <c r="M387" s="1"/>
      <c r="N387" s="1"/>
      <c r="O387" s="1"/>
      <c r="P387" s="1"/>
      <c r="Q387" s="1"/>
      <c r="W387" s="1"/>
      <c r="X387" s="1"/>
      <c r="Y387" s="1"/>
      <c r="Z387" s="1"/>
      <c r="AB387" s="1"/>
      <c r="AC387" s="1"/>
      <c r="AD387" s="1"/>
      <c r="AE387" s="1"/>
      <c r="AF387" s="1"/>
      <c r="AG387" s="1"/>
      <c r="AH387" s="1"/>
    </row>
    <row r="388" spans="3:34" ht="15.75" customHeight="1" x14ac:dyDescent="0.2">
      <c r="C388" s="1"/>
      <c r="E388" s="1"/>
      <c r="J388" s="1"/>
      <c r="K388" s="1"/>
      <c r="L388" s="1"/>
      <c r="M388" s="1"/>
      <c r="N388" s="1"/>
      <c r="O388" s="1"/>
      <c r="P388" s="1"/>
      <c r="Q388" s="1"/>
      <c r="W388" s="1"/>
      <c r="X388" s="1"/>
      <c r="Y388" s="1"/>
      <c r="Z388" s="1"/>
      <c r="AB388" s="1"/>
      <c r="AC388" s="1"/>
      <c r="AD388" s="1"/>
      <c r="AE388" s="1"/>
      <c r="AF388" s="1"/>
      <c r="AG388" s="1"/>
      <c r="AH388" s="1"/>
    </row>
    <row r="389" spans="3:34" ht="15.75" customHeight="1" x14ac:dyDescent="0.2">
      <c r="C389" s="1"/>
      <c r="E389" s="1"/>
      <c r="J389" s="1"/>
      <c r="K389" s="1"/>
      <c r="L389" s="1"/>
      <c r="M389" s="1"/>
      <c r="N389" s="1"/>
      <c r="O389" s="1"/>
      <c r="P389" s="1"/>
      <c r="Q389" s="1"/>
      <c r="W389" s="1"/>
      <c r="X389" s="1"/>
      <c r="Y389" s="1"/>
      <c r="Z389" s="1"/>
      <c r="AB389" s="1"/>
      <c r="AC389" s="1"/>
      <c r="AD389" s="1"/>
      <c r="AE389" s="1"/>
      <c r="AF389" s="1"/>
      <c r="AG389" s="1"/>
      <c r="AH389" s="1"/>
    </row>
    <row r="390" spans="3:34" ht="15.75" customHeight="1" x14ac:dyDescent="0.2">
      <c r="C390" s="1"/>
      <c r="E390" s="1"/>
      <c r="J390" s="1"/>
      <c r="K390" s="1"/>
      <c r="L390" s="1"/>
      <c r="M390" s="1"/>
      <c r="N390" s="1"/>
      <c r="O390" s="1"/>
      <c r="P390" s="1"/>
      <c r="Q390" s="1"/>
      <c r="W390" s="1"/>
      <c r="X390" s="1"/>
      <c r="Y390" s="1"/>
      <c r="Z390" s="1"/>
      <c r="AB390" s="1"/>
      <c r="AC390" s="1"/>
      <c r="AD390" s="1"/>
      <c r="AE390" s="1"/>
      <c r="AF390" s="1"/>
      <c r="AG390" s="1"/>
      <c r="AH390" s="1"/>
    </row>
    <row r="391" spans="3:34" ht="15.75" customHeight="1" x14ac:dyDescent="0.2">
      <c r="C391" s="1"/>
      <c r="E391" s="1"/>
      <c r="J391" s="1"/>
      <c r="K391" s="1"/>
      <c r="L391" s="1"/>
      <c r="M391" s="1"/>
      <c r="N391" s="1"/>
      <c r="O391" s="1"/>
      <c r="P391" s="1"/>
      <c r="Q391" s="1"/>
      <c r="W391" s="1"/>
      <c r="X391" s="1"/>
      <c r="Y391" s="1"/>
      <c r="Z391" s="1"/>
      <c r="AB391" s="1"/>
      <c r="AC391" s="1"/>
      <c r="AD391" s="1"/>
      <c r="AE391" s="1"/>
      <c r="AF391" s="1"/>
      <c r="AG391" s="1"/>
      <c r="AH391" s="1"/>
    </row>
    <row r="392" spans="3:34" ht="15.75" customHeight="1" x14ac:dyDescent="0.2">
      <c r="C392" s="1"/>
      <c r="E392" s="1"/>
      <c r="J392" s="1"/>
      <c r="K392" s="1"/>
      <c r="L392" s="1"/>
      <c r="M392" s="1"/>
      <c r="N392" s="1"/>
      <c r="O392" s="1"/>
      <c r="P392" s="1"/>
      <c r="Q392" s="1"/>
      <c r="W392" s="1"/>
      <c r="X392" s="1"/>
      <c r="Y392" s="1"/>
      <c r="Z392" s="1"/>
      <c r="AB392" s="1"/>
      <c r="AC392" s="1"/>
      <c r="AD392" s="1"/>
      <c r="AE392" s="1"/>
      <c r="AF392" s="1"/>
      <c r="AG392" s="1"/>
      <c r="AH392" s="1"/>
    </row>
    <row r="393" spans="3:34" ht="15.75" customHeight="1" x14ac:dyDescent="0.2">
      <c r="C393" s="1"/>
      <c r="E393" s="1"/>
      <c r="J393" s="1"/>
      <c r="K393" s="1"/>
      <c r="L393" s="1"/>
      <c r="M393" s="1"/>
      <c r="N393" s="1"/>
      <c r="O393" s="1"/>
      <c r="P393" s="1"/>
      <c r="Q393" s="1"/>
      <c r="W393" s="1"/>
      <c r="X393" s="1"/>
      <c r="Y393" s="1"/>
      <c r="Z393" s="1"/>
      <c r="AB393" s="1"/>
      <c r="AC393" s="1"/>
      <c r="AD393" s="1"/>
      <c r="AE393" s="1"/>
      <c r="AF393" s="1"/>
      <c r="AG393" s="1"/>
      <c r="AH393" s="1"/>
    </row>
    <row r="394" spans="3:34" ht="15.75" customHeight="1" x14ac:dyDescent="0.2">
      <c r="C394" s="1"/>
      <c r="E394" s="1"/>
      <c r="J394" s="1"/>
      <c r="K394" s="1"/>
      <c r="L394" s="1"/>
      <c r="M394" s="1"/>
      <c r="N394" s="1"/>
      <c r="O394" s="1"/>
      <c r="P394" s="1"/>
      <c r="Q394" s="1"/>
      <c r="W394" s="1"/>
      <c r="X394" s="1"/>
      <c r="Y394" s="1"/>
      <c r="Z394" s="1"/>
      <c r="AB394" s="1"/>
      <c r="AC394" s="1"/>
      <c r="AD394" s="1"/>
      <c r="AE394" s="1"/>
      <c r="AF394" s="1"/>
      <c r="AG394" s="1"/>
      <c r="AH394" s="1"/>
    </row>
    <row r="395" spans="3:34" ht="15.75" customHeight="1" x14ac:dyDescent="0.2">
      <c r="C395" s="1"/>
      <c r="E395" s="1"/>
      <c r="J395" s="1"/>
      <c r="K395" s="1"/>
      <c r="L395" s="1"/>
      <c r="M395" s="1"/>
      <c r="N395" s="1"/>
      <c r="O395" s="1"/>
      <c r="P395" s="1"/>
      <c r="Q395" s="1"/>
      <c r="W395" s="1"/>
      <c r="X395" s="1"/>
      <c r="Y395" s="1"/>
      <c r="Z395" s="1"/>
      <c r="AB395" s="1"/>
      <c r="AC395" s="1"/>
      <c r="AD395" s="1"/>
      <c r="AE395" s="1"/>
      <c r="AF395" s="1"/>
      <c r="AG395" s="1"/>
      <c r="AH395" s="1"/>
    </row>
    <row r="396" spans="3:34" ht="15.75" customHeight="1" x14ac:dyDescent="0.2">
      <c r="C396" s="1"/>
      <c r="E396" s="1"/>
      <c r="J396" s="1"/>
      <c r="K396" s="1"/>
      <c r="L396" s="1"/>
      <c r="M396" s="1"/>
      <c r="N396" s="1"/>
      <c r="O396" s="1"/>
      <c r="P396" s="1"/>
      <c r="Q396" s="1"/>
      <c r="W396" s="1"/>
      <c r="X396" s="1"/>
      <c r="Y396" s="1"/>
      <c r="Z396" s="1"/>
      <c r="AB396" s="1"/>
      <c r="AC396" s="1"/>
      <c r="AD396" s="1"/>
      <c r="AE396" s="1"/>
      <c r="AF396" s="1"/>
      <c r="AG396" s="1"/>
      <c r="AH396" s="1"/>
    </row>
    <row r="397" spans="3:34" ht="15.75" customHeight="1" x14ac:dyDescent="0.2">
      <c r="C397" s="1"/>
      <c r="E397" s="1"/>
      <c r="J397" s="1"/>
      <c r="K397" s="1"/>
      <c r="L397" s="1"/>
      <c r="M397" s="1"/>
      <c r="N397" s="1"/>
      <c r="O397" s="1"/>
      <c r="P397" s="1"/>
      <c r="Q397" s="1"/>
      <c r="W397" s="1"/>
      <c r="X397" s="1"/>
      <c r="Y397" s="1"/>
      <c r="Z397" s="1"/>
      <c r="AB397" s="1"/>
      <c r="AC397" s="1"/>
      <c r="AD397" s="1"/>
      <c r="AE397" s="1"/>
      <c r="AF397" s="1"/>
      <c r="AG397" s="1"/>
      <c r="AH397" s="1"/>
    </row>
    <row r="398" spans="3:34" ht="15.75" customHeight="1" x14ac:dyDescent="0.2">
      <c r="C398" s="1"/>
      <c r="E398" s="1"/>
      <c r="J398" s="1"/>
      <c r="K398" s="1"/>
      <c r="L398" s="1"/>
      <c r="M398" s="1"/>
      <c r="N398" s="1"/>
      <c r="O398" s="1"/>
      <c r="P398" s="1"/>
      <c r="Q398" s="1"/>
      <c r="W398" s="1"/>
      <c r="X398" s="1"/>
      <c r="Y398" s="1"/>
      <c r="Z398" s="1"/>
      <c r="AB398" s="1"/>
      <c r="AC398" s="1"/>
      <c r="AD398" s="1"/>
      <c r="AE398" s="1"/>
      <c r="AF398" s="1"/>
      <c r="AG398" s="1"/>
      <c r="AH398" s="1"/>
    </row>
    <row r="399" spans="3:34" ht="15.75" customHeight="1" x14ac:dyDescent="0.2">
      <c r="C399" s="1"/>
      <c r="E399" s="1"/>
      <c r="J399" s="1"/>
      <c r="K399" s="1"/>
      <c r="L399" s="1"/>
      <c r="M399" s="1"/>
      <c r="N399" s="1"/>
      <c r="O399" s="1"/>
      <c r="P399" s="1"/>
      <c r="Q399" s="1"/>
      <c r="W399" s="1"/>
      <c r="X399" s="1"/>
      <c r="Y399" s="1"/>
      <c r="Z399" s="1"/>
      <c r="AB399" s="1"/>
      <c r="AC399" s="1"/>
      <c r="AD399" s="1"/>
      <c r="AE399" s="1"/>
      <c r="AF399" s="1"/>
      <c r="AG399" s="1"/>
      <c r="AH399" s="1"/>
    </row>
    <row r="400" spans="3:34" ht="15.75" customHeight="1" x14ac:dyDescent="0.2">
      <c r="C400" s="1"/>
      <c r="E400" s="1"/>
      <c r="J400" s="1"/>
      <c r="K400" s="1"/>
      <c r="L400" s="1"/>
      <c r="M400" s="1"/>
      <c r="N400" s="1"/>
      <c r="O400" s="1"/>
      <c r="P400" s="1"/>
      <c r="Q400" s="1"/>
      <c r="W400" s="1"/>
      <c r="X400" s="1"/>
      <c r="Y400" s="1"/>
      <c r="Z400" s="1"/>
      <c r="AB400" s="1"/>
      <c r="AC400" s="1"/>
      <c r="AD400" s="1"/>
      <c r="AE400" s="1"/>
      <c r="AF400" s="1"/>
      <c r="AG400" s="1"/>
      <c r="AH400" s="1"/>
    </row>
    <row r="401" spans="3:34" ht="15.75" customHeight="1" x14ac:dyDescent="0.2">
      <c r="C401" s="1"/>
      <c r="E401" s="1"/>
      <c r="J401" s="1"/>
      <c r="K401" s="1"/>
      <c r="L401" s="1"/>
      <c r="M401" s="1"/>
      <c r="N401" s="1"/>
      <c r="O401" s="1"/>
      <c r="P401" s="1"/>
      <c r="Q401" s="1"/>
      <c r="W401" s="1"/>
      <c r="X401" s="1"/>
      <c r="Y401" s="1"/>
      <c r="Z401" s="1"/>
      <c r="AB401" s="1"/>
      <c r="AC401" s="1"/>
      <c r="AD401" s="1"/>
      <c r="AE401" s="1"/>
      <c r="AF401" s="1"/>
      <c r="AG401" s="1"/>
      <c r="AH401" s="1"/>
    </row>
    <row r="402" spans="3:34" ht="15.75" customHeight="1" x14ac:dyDescent="0.2">
      <c r="C402" s="1"/>
      <c r="E402" s="1"/>
      <c r="J402" s="1"/>
      <c r="K402" s="1"/>
      <c r="L402" s="1"/>
      <c r="M402" s="1"/>
      <c r="N402" s="1"/>
      <c r="O402" s="1"/>
      <c r="P402" s="1"/>
      <c r="Q402" s="1"/>
      <c r="W402" s="1"/>
      <c r="X402" s="1"/>
      <c r="Y402" s="1"/>
      <c r="Z402" s="1"/>
      <c r="AB402" s="1"/>
      <c r="AC402" s="1"/>
      <c r="AD402" s="1"/>
      <c r="AE402" s="1"/>
      <c r="AF402" s="1"/>
      <c r="AG402" s="1"/>
      <c r="AH402" s="1"/>
    </row>
    <row r="403" spans="3:34" ht="15.75" customHeight="1" x14ac:dyDescent="0.2">
      <c r="C403" s="1"/>
      <c r="E403" s="1"/>
      <c r="J403" s="1"/>
      <c r="K403" s="1"/>
      <c r="L403" s="1"/>
      <c r="M403" s="1"/>
      <c r="N403" s="1"/>
      <c r="O403" s="1"/>
      <c r="P403" s="1"/>
      <c r="Q403" s="1"/>
      <c r="W403" s="1"/>
      <c r="X403" s="1"/>
      <c r="Y403" s="1"/>
      <c r="Z403" s="1"/>
      <c r="AB403" s="1"/>
      <c r="AC403" s="1"/>
      <c r="AD403" s="1"/>
      <c r="AE403" s="1"/>
      <c r="AF403" s="1"/>
      <c r="AG403" s="1"/>
      <c r="AH403" s="1"/>
    </row>
    <row r="404" spans="3:34" ht="15.75" customHeight="1" x14ac:dyDescent="0.2">
      <c r="C404" s="1"/>
      <c r="E404" s="1"/>
      <c r="J404" s="1"/>
      <c r="K404" s="1"/>
      <c r="L404" s="1"/>
      <c r="M404" s="1"/>
      <c r="N404" s="1"/>
      <c r="O404" s="1"/>
      <c r="P404" s="1"/>
      <c r="Q404" s="1"/>
      <c r="W404" s="1"/>
      <c r="X404" s="1"/>
      <c r="Y404" s="1"/>
      <c r="Z404" s="1"/>
      <c r="AB404" s="1"/>
      <c r="AC404" s="1"/>
      <c r="AD404" s="1"/>
      <c r="AE404" s="1"/>
      <c r="AF404" s="1"/>
      <c r="AG404" s="1"/>
      <c r="AH404" s="1"/>
    </row>
    <row r="405" spans="3:34" ht="15.75" customHeight="1" x14ac:dyDescent="0.2">
      <c r="C405" s="1"/>
      <c r="E405" s="1"/>
      <c r="J405" s="1"/>
      <c r="K405" s="1"/>
      <c r="L405" s="1"/>
      <c r="M405" s="1"/>
      <c r="N405" s="1"/>
      <c r="O405" s="1"/>
      <c r="P405" s="1"/>
      <c r="Q405" s="1"/>
      <c r="W405" s="1"/>
      <c r="X405" s="1"/>
      <c r="Y405" s="1"/>
      <c r="Z405" s="1"/>
      <c r="AB405" s="1"/>
      <c r="AC405" s="1"/>
      <c r="AD405" s="1"/>
      <c r="AE405" s="1"/>
      <c r="AF405" s="1"/>
      <c r="AG405" s="1"/>
      <c r="AH405" s="1"/>
    </row>
    <row r="406" spans="3:34" ht="15.75" customHeight="1" x14ac:dyDescent="0.2">
      <c r="C406" s="1"/>
      <c r="E406" s="1"/>
      <c r="J406" s="1"/>
      <c r="K406" s="1"/>
      <c r="L406" s="1"/>
      <c r="M406" s="1"/>
      <c r="N406" s="1"/>
      <c r="O406" s="1"/>
      <c r="P406" s="1"/>
      <c r="Q406" s="1"/>
      <c r="W406" s="1"/>
      <c r="X406" s="1"/>
      <c r="Y406" s="1"/>
      <c r="Z406" s="1"/>
      <c r="AB406" s="1"/>
      <c r="AC406" s="1"/>
      <c r="AD406" s="1"/>
      <c r="AE406" s="1"/>
      <c r="AF406" s="1"/>
      <c r="AG406" s="1"/>
      <c r="AH406" s="1"/>
    </row>
    <row r="407" spans="3:34" ht="15.75" customHeight="1" x14ac:dyDescent="0.2">
      <c r="C407" s="1"/>
      <c r="E407" s="1"/>
      <c r="J407" s="1"/>
      <c r="K407" s="1"/>
      <c r="L407" s="1"/>
      <c r="M407" s="1"/>
      <c r="N407" s="1"/>
      <c r="O407" s="1"/>
      <c r="P407" s="1"/>
      <c r="Q407" s="1"/>
      <c r="W407" s="1"/>
      <c r="X407" s="1"/>
      <c r="Y407" s="1"/>
      <c r="Z407" s="1"/>
      <c r="AB407" s="1"/>
      <c r="AC407" s="1"/>
      <c r="AD407" s="1"/>
      <c r="AE407" s="1"/>
      <c r="AF407" s="1"/>
      <c r="AG407" s="1"/>
      <c r="AH407" s="1"/>
    </row>
    <row r="408" spans="3:34" ht="15.75" customHeight="1" x14ac:dyDescent="0.2">
      <c r="C408" s="1"/>
      <c r="E408" s="1"/>
      <c r="J408" s="1"/>
      <c r="K408" s="1"/>
      <c r="L408" s="1"/>
      <c r="M408" s="1"/>
      <c r="N408" s="1"/>
      <c r="O408" s="1"/>
      <c r="P408" s="1"/>
      <c r="Q408" s="1"/>
      <c r="W408" s="1"/>
      <c r="X408" s="1"/>
      <c r="Y408" s="1"/>
      <c r="Z408" s="1"/>
      <c r="AB408" s="1"/>
      <c r="AC408" s="1"/>
      <c r="AD408" s="1"/>
      <c r="AE408" s="1"/>
      <c r="AF408" s="1"/>
      <c r="AG408" s="1"/>
      <c r="AH408" s="1"/>
    </row>
    <row r="409" spans="3:34" ht="15.75" customHeight="1" x14ac:dyDescent="0.2">
      <c r="C409" s="1"/>
      <c r="E409" s="1"/>
      <c r="J409" s="1"/>
      <c r="K409" s="1"/>
      <c r="L409" s="1"/>
      <c r="M409" s="1"/>
      <c r="N409" s="1"/>
      <c r="O409" s="1"/>
      <c r="P409" s="1"/>
      <c r="Q409" s="1"/>
      <c r="W409" s="1"/>
      <c r="X409" s="1"/>
      <c r="Y409" s="1"/>
      <c r="Z409" s="1"/>
      <c r="AB409" s="1"/>
      <c r="AC409" s="1"/>
      <c r="AD409" s="1"/>
      <c r="AE409" s="1"/>
      <c r="AF409" s="1"/>
      <c r="AG409" s="1"/>
      <c r="AH409" s="1"/>
    </row>
    <row r="410" spans="3:34" ht="15.75" customHeight="1" x14ac:dyDescent="0.2">
      <c r="C410" s="1"/>
      <c r="E410" s="1"/>
      <c r="J410" s="1"/>
      <c r="K410" s="1"/>
      <c r="L410" s="1"/>
      <c r="M410" s="1"/>
      <c r="N410" s="1"/>
      <c r="O410" s="1"/>
      <c r="P410" s="1"/>
      <c r="Q410" s="1"/>
      <c r="W410" s="1"/>
      <c r="X410" s="1"/>
      <c r="Y410" s="1"/>
      <c r="Z410" s="1"/>
      <c r="AB410" s="1"/>
      <c r="AC410" s="1"/>
      <c r="AD410" s="1"/>
      <c r="AE410" s="1"/>
      <c r="AF410" s="1"/>
      <c r="AG410" s="1"/>
      <c r="AH410" s="1"/>
    </row>
    <row r="411" spans="3:34" ht="15.75" customHeight="1" x14ac:dyDescent="0.2">
      <c r="C411" s="1"/>
      <c r="E411" s="1"/>
      <c r="J411" s="1"/>
      <c r="K411" s="1"/>
      <c r="L411" s="1"/>
      <c r="M411" s="1"/>
      <c r="N411" s="1"/>
      <c r="O411" s="1"/>
      <c r="P411" s="1"/>
      <c r="Q411" s="1"/>
      <c r="W411" s="1"/>
      <c r="X411" s="1"/>
      <c r="Y411" s="1"/>
      <c r="Z411" s="1"/>
      <c r="AB411" s="1"/>
      <c r="AC411" s="1"/>
      <c r="AD411" s="1"/>
      <c r="AE411" s="1"/>
      <c r="AF411" s="1"/>
      <c r="AG411" s="1"/>
      <c r="AH411" s="1"/>
    </row>
    <row r="412" spans="3:34" ht="15.75" customHeight="1" x14ac:dyDescent="0.2">
      <c r="C412" s="1"/>
      <c r="E412" s="1"/>
      <c r="J412" s="1"/>
      <c r="K412" s="1"/>
      <c r="L412" s="1"/>
      <c r="M412" s="1"/>
      <c r="N412" s="1"/>
      <c r="O412" s="1"/>
      <c r="P412" s="1"/>
      <c r="Q412" s="1"/>
      <c r="W412" s="1"/>
      <c r="X412" s="1"/>
      <c r="Y412" s="1"/>
      <c r="Z412" s="1"/>
      <c r="AB412" s="1"/>
      <c r="AC412" s="1"/>
      <c r="AD412" s="1"/>
      <c r="AE412" s="1"/>
      <c r="AF412" s="1"/>
      <c r="AG412" s="1"/>
      <c r="AH412" s="1"/>
    </row>
    <row r="413" spans="3:34" ht="15.75" customHeight="1" x14ac:dyDescent="0.2">
      <c r="C413" s="1"/>
      <c r="E413" s="1"/>
      <c r="J413" s="1"/>
      <c r="K413" s="1"/>
      <c r="L413" s="1"/>
      <c r="M413" s="1"/>
      <c r="N413" s="1"/>
      <c r="O413" s="1"/>
      <c r="P413" s="1"/>
      <c r="Q413" s="1"/>
      <c r="W413" s="1"/>
      <c r="X413" s="1"/>
      <c r="Y413" s="1"/>
      <c r="Z413" s="1"/>
      <c r="AB413" s="1"/>
      <c r="AC413" s="1"/>
      <c r="AD413" s="1"/>
      <c r="AE413" s="1"/>
      <c r="AF413" s="1"/>
      <c r="AG413" s="1"/>
      <c r="AH413" s="1"/>
    </row>
    <row r="414" spans="3:34" ht="15.75" customHeight="1" x14ac:dyDescent="0.2">
      <c r="C414" s="1"/>
      <c r="E414" s="1"/>
      <c r="J414" s="1"/>
      <c r="K414" s="1"/>
      <c r="L414" s="1"/>
      <c r="M414" s="1"/>
      <c r="N414" s="1"/>
      <c r="O414" s="1"/>
      <c r="P414" s="1"/>
      <c r="Q414" s="1"/>
      <c r="W414" s="1"/>
      <c r="X414" s="1"/>
      <c r="Y414" s="1"/>
      <c r="Z414" s="1"/>
      <c r="AB414" s="1"/>
      <c r="AC414" s="1"/>
      <c r="AD414" s="1"/>
      <c r="AE414" s="1"/>
      <c r="AF414" s="1"/>
      <c r="AG414" s="1"/>
      <c r="AH414" s="1"/>
    </row>
    <row r="415" spans="3:34" ht="15.75" customHeight="1" x14ac:dyDescent="0.2">
      <c r="C415" s="1"/>
      <c r="E415" s="1"/>
      <c r="J415" s="1"/>
      <c r="K415" s="1"/>
      <c r="L415" s="1"/>
      <c r="M415" s="1"/>
      <c r="N415" s="1"/>
      <c r="O415" s="1"/>
      <c r="P415" s="1"/>
      <c r="Q415" s="1"/>
      <c r="W415" s="1"/>
      <c r="X415" s="1"/>
      <c r="Y415" s="1"/>
      <c r="Z415" s="1"/>
      <c r="AB415" s="1"/>
      <c r="AC415" s="1"/>
      <c r="AD415" s="1"/>
      <c r="AE415" s="1"/>
      <c r="AF415" s="1"/>
      <c r="AG415" s="1"/>
      <c r="AH415" s="1"/>
    </row>
    <row r="416" spans="3:34" ht="15.75" customHeight="1" x14ac:dyDescent="0.2">
      <c r="C416" s="1"/>
      <c r="E416" s="1"/>
      <c r="J416" s="1"/>
      <c r="K416" s="1"/>
      <c r="L416" s="1"/>
      <c r="M416" s="1"/>
      <c r="N416" s="1"/>
      <c r="O416" s="1"/>
      <c r="P416" s="1"/>
      <c r="Q416" s="1"/>
      <c r="W416" s="1"/>
      <c r="X416" s="1"/>
      <c r="Y416" s="1"/>
      <c r="Z416" s="1"/>
      <c r="AB416" s="1"/>
      <c r="AC416" s="1"/>
      <c r="AD416" s="1"/>
      <c r="AE416" s="1"/>
      <c r="AF416" s="1"/>
      <c r="AG416" s="1"/>
      <c r="AH416" s="1"/>
    </row>
    <row r="417" spans="3:34" ht="15.75" customHeight="1" x14ac:dyDescent="0.2">
      <c r="C417" s="1"/>
      <c r="E417" s="1"/>
      <c r="J417" s="1"/>
      <c r="K417" s="1"/>
      <c r="L417" s="1"/>
      <c r="M417" s="1"/>
      <c r="N417" s="1"/>
      <c r="O417" s="1"/>
      <c r="P417" s="1"/>
      <c r="Q417" s="1"/>
      <c r="W417" s="1"/>
      <c r="X417" s="1"/>
      <c r="Y417" s="1"/>
      <c r="Z417" s="1"/>
      <c r="AB417" s="1"/>
      <c r="AC417" s="1"/>
      <c r="AD417" s="1"/>
      <c r="AE417" s="1"/>
      <c r="AF417" s="1"/>
      <c r="AG417" s="1"/>
      <c r="AH417" s="1"/>
    </row>
    <row r="418" spans="3:34" ht="15.75" customHeight="1" x14ac:dyDescent="0.2">
      <c r="C418" s="1"/>
      <c r="E418" s="1"/>
      <c r="J418" s="1"/>
      <c r="K418" s="1"/>
      <c r="L418" s="1"/>
      <c r="M418" s="1"/>
      <c r="N418" s="1"/>
      <c r="O418" s="1"/>
      <c r="P418" s="1"/>
      <c r="Q418" s="1"/>
      <c r="W418" s="1"/>
      <c r="X418" s="1"/>
      <c r="Y418" s="1"/>
      <c r="Z418" s="1"/>
      <c r="AB418" s="1"/>
      <c r="AC418" s="1"/>
      <c r="AD418" s="1"/>
      <c r="AE418" s="1"/>
      <c r="AF418" s="1"/>
      <c r="AG418" s="1"/>
      <c r="AH418" s="1"/>
    </row>
    <row r="419" spans="3:34" ht="15.75" customHeight="1" x14ac:dyDescent="0.2">
      <c r="C419" s="1"/>
      <c r="E419" s="1"/>
      <c r="J419" s="1"/>
      <c r="K419" s="1"/>
      <c r="L419" s="1"/>
      <c r="M419" s="1"/>
      <c r="N419" s="1"/>
      <c r="O419" s="1"/>
      <c r="P419" s="1"/>
      <c r="Q419" s="1"/>
      <c r="W419" s="1"/>
      <c r="X419" s="1"/>
      <c r="Y419" s="1"/>
      <c r="Z419" s="1"/>
      <c r="AB419" s="1"/>
      <c r="AC419" s="1"/>
      <c r="AD419" s="1"/>
      <c r="AE419" s="1"/>
      <c r="AF419" s="1"/>
      <c r="AG419" s="1"/>
      <c r="AH419" s="1"/>
    </row>
    <row r="420" spans="3:34" ht="15.75" customHeight="1" x14ac:dyDescent="0.2">
      <c r="C420" s="1"/>
      <c r="E420" s="1"/>
      <c r="J420" s="1"/>
      <c r="K420" s="1"/>
      <c r="L420" s="1"/>
      <c r="M420" s="1"/>
      <c r="N420" s="1"/>
      <c r="O420" s="1"/>
      <c r="P420" s="1"/>
      <c r="Q420" s="1"/>
      <c r="W420" s="1"/>
      <c r="X420" s="1"/>
      <c r="Y420" s="1"/>
      <c r="Z420" s="1"/>
      <c r="AB420" s="1"/>
      <c r="AC420" s="1"/>
      <c r="AD420" s="1"/>
      <c r="AE420" s="1"/>
      <c r="AF420" s="1"/>
      <c r="AG420" s="1"/>
      <c r="AH420" s="1"/>
    </row>
    <row r="421" spans="3:34" ht="15.75" customHeight="1" x14ac:dyDescent="0.2">
      <c r="C421" s="1"/>
      <c r="E421" s="1"/>
      <c r="J421" s="1"/>
      <c r="K421" s="1"/>
      <c r="L421" s="1"/>
      <c r="M421" s="1"/>
      <c r="N421" s="1"/>
      <c r="O421" s="1"/>
      <c r="P421" s="1"/>
      <c r="Q421" s="1"/>
      <c r="W421" s="1"/>
      <c r="X421" s="1"/>
      <c r="Y421" s="1"/>
      <c r="Z421" s="1"/>
      <c r="AB421" s="1"/>
      <c r="AC421" s="1"/>
      <c r="AD421" s="1"/>
      <c r="AE421" s="1"/>
      <c r="AF421" s="1"/>
      <c r="AG421" s="1"/>
      <c r="AH421" s="1"/>
    </row>
    <row r="422" spans="3:34" ht="15.75" customHeight="1" x14ac:dyDescent="0.2">
      <c r="C422" s="1"/>
      <c r="E422" s="1"/>
      <c r="J422" s="1"/>
      <c r="K422" s="1"/>
      <c r="L422" s="1"/>
      <c r="M422" s="1"/>
      <c r="N422" s="1"/>
      <c r="O422" s="1"/>
      <c r="P422" s="1"/>
      <c r="Q422" s="1"/>
      <c r="W422" s="1"/>
      <c r="X422" s="1"/>
      <c r="Y422" s="1"/>
      <c r="Z422" s="1"/>
      <c r="AB422" s="1"/>
      <c r="AC422" s="1"/>
      <c r="AD422" s="1"/>
      <c r="AE422" s="1"/>
      <c r="AF422" s="1"/>
      <c r="AG422" s="1"/>
      <c r="AH422" s="1"/>
    </row>
    <row r="423" spans="3:34" ht="15.75" customHeight="1" x14ac:dyDescent="0.2">
      <c r="C423" s="1"/>
      <c r="E423" s="1"/>
      <c r="J423" s="1"/>
      <c r="K423" s="1"/>
      <c r="L423" s="1"/>
      <c r="M423" s="1"/>
      <c r="N423" s="1"/>
      <c r="O423" s="1"/>
      <c r="P423" s="1"/>
      <c r="Q423" s="1"/>
      <c r="W423" s="1"/>
      <c r="X423" s="1"/>
      <c r="Y423" s="1"/>
      <c r="Z423" s="1"/>
      <c r="AB423" s="1"/>
      <c r="AC423" s="1"/>
      <c r="AD423" s="1"/>
      <c r="AE423" s="1"/>
      <c r="AF423" s="1"/>
      <c r="AG423" s="1"/>
      <c r="AH423" s="1"/>
    </row>
    <row r="424" spans="3:34" ht="15.75" customHeight="1" x14ac:dyDescent="0.2">
      <c r="C424" s="1"/>
      <c r="E424" s="1"/>
      <c r="J424" s="1"/>
      <c r="K424" s="1"/>
      <c r="L424" s="1"/>
      <c r="M424" s="1"/>
      <c r="N424" s="1"/>
      <c r="O424" s="1"/>
      <c r="P424" s="1"/>
      <c r="Q424" s="1"/>
      <c r="W424" s="1"/>
      <c r="X424" s="1"/>
      <c r="Y424" s="1"/>
      <c r="Z424" s="1"/>
      <c r="AB424" s="1"/>
      <c r="AC424" s="1"/>
      <c r="AD424" s="1"/>
      <c r="AE424" s="1"/>
      <c r="AF424" s="1"/>
      <c r="AG424" s="1"/>
      <c r="AH424" s="1"/>
    </row>
    <row r="425" spans="3:34" ht="15.75" customHeight="1" x14ac:dyDescent="0.2">
      <c r="C425" s="1"/>
      <c r="E425" s="1"/>
      <c r="J425" s="1"/>
      <c r="K425" s="1"/>
      <c r="L425" s="1"/>
      <c r="M425" s="1"/>
      <c r="N425" s="1"/>
      <c r="O425" s="1"/>
      <c r="P425" s="1"/>
      <c r="Q425" s="1"/>
      <c r="W425" s="1"/>
      <c r="X425" s="1"/>
      <c r="Y425" s="1"/>
      <c r="Z425" s="1"/>
      <c r="AB425" s="1"/>
      <c r="AC425" s="1"/>
      <c r="AD425" s="1"/>
      <c r="AE425" s="1"/>
      <c r="AF425" s="1"/>
      <c r="AG425" s="1"/>
      <c r="AH425" s="1"/>
    </row>
    <row r="426" spans="3:34" ht="15.75" customHeight="1" x14ac:dyDescent="0.2">
      <c r="C426" s="1"/>
      <c r="E426" s="1"/>
      <c r="J426" s="1"/>
      <c r="K426" s="1"/>
      <c r="L426" s="1"/>
      <c r="M426" s="1"/>
      <c r="N426" s="1"/>
      <c r="O426" s="1"/>
      <c r="P426" s="1"/>
      <c r="Q426" s="1"/>
      <c r="W426" s="1"/>
      <c r="X426" s="1"/>
      <c r="Y426" s="1"/>
      <c r="Z426" s="1"/>
      <c r="AB426" s="1"/>
      <c r="AC426" s="1"/>
      <c r="AD426" s="1"/>
      <c r="AE426" s="1"/>
      <c r="AF426" s="1"/>
      <c r="AG426" s="1"/>
      <c r="AH426" s="1"/>
    </row>
    <row r="427" spans="3:34" ht="15.75" customHeight="1" x14ac:dyDescent="0.2">
      <c r="C427" s="1"/>
      <c r="E427" s="1"/>
      <c r="J427" s="1"/>
      <c r="K427" s="1"/>
      <c r="L427" s="1"/>
      <c r="M427" s="1"/>
      <c r="N427" s="1"/>
      <c r="O427" s="1"/>
      <c r="P427" s="1"/>
      <c r="Q427" s="1"/>
      <c r="W427" s="1"/>
      <c r="X427" s="1"/>
      <c r="Y427" s="1"/>
      <c r="Z427" s="1"/>
      <c r="AB427" s="1"/>
      <c r="AC427" s="1"/>
      <c r="AD427" s="1"/>
      <c r="AE427" s="1"/>
      <c r="AF427" s="1"/>
      <c r="AG427" s="1"/>
      <c r="AH427" s="1"/>
    </row>
    <row r="428" spans="3:34" ht="15.75" customHeight="1" x14ac:dyDescent="0.2">
      <c r="C428" s="1"/>
      <c r="E428" s="1"/>
      <c r="J428" s="1"/>
      <c r="K428" s="1"/>
      <c r="L428" s="1"/>
      <c r="M428" s="1"/>
      <c r="N428" s="1"/>
      <c r="O428" s="1"/>
      <c r="P428" s="1"/>
      <c r="Q428" s="1"/>
      <c r="W428" s="1"/>
      <c r="X428" s="1"/>
      <c r="Y428" s="1"/>
      <c r="Z428" s="1"/>
      <c r="AB428" s="1"/>
      <c r="AC428" s="1"/>
      <c r="AD428" s="1"/>
      <c r="AE428" s="1"/>
      <c r="AF428" s="1"/>
      <c r="AG428" s="1"/>
      <c r="AH428" s="1"/>
    </row>
    <row r="429" spans="3:34" ht="15.75" customHeight="1" x14ac:dyDescent="0.2">
      <c r="C429" s="1"/>
      <c r="E429" s="1"/>
      <c r="J429" s="1"/>
      <c r="K429" s="1"/>
      <c r="L429" s="1"/>
      <c r="M429" s="1"/>
      <c r="N429" s="1"/>
      <c r="O429" s="1"/>
      <c r="P429" s="1"/>
      <c r="Q429" s="1"/>
      <c r="W429" s="1"/>
      <c r="X429" s="1"/>
      <c r="Y429" s="1"/>
      <c r="Z429" s="1"/>
      <c r="AB429" s="1"/>
      <c r="AC429" s="1"/>
      <c r="AD429" s="1"/>
      <c r="AE429" s="1"/>
      <c r="AF429" s="1"/>
      <c r="AG429" s="1"/>
      <c r="AH429" s="1"/>
    </row>
    <row r="430" spans="3:34" ht="15.75" customHeight="1" x14ac:dyDescent="0.2">
      <c r="C430" s="1"/>
      <c r="E430" s="1"/>
      <c r="J430" s="1"/>
      <c r="K430" s="1"/>
      <c r="L430" s="1"/>
      <c r="M430" s="1"/>
      <c r="N430" s="1"/>
      <c r="O430" s="1"/>
      <c r="P430" s="1"/>
      <c r="Q430" s="1"/>
      <c r="W430" s="1"/>
      <c r="X430" s="1"/>
      <c r="Y430" s="1"/>
      <c r="Z430" s="1"/>
      <c r="AB430" s="1"/>
      <c r="AC430" s="1"/>
      <c r="AD430" s="1"/>
      <c r="AE430" s="1"/>
      <c r="AF430" s="1"/>
      <c r="AG430" s="1"/>
      <c r="AH430" s="1"/>
    </row>
    <row r="431" spans="3:34" ht="15.75" customHeight="1" x14ac:dyDescent="0.2">
      <c r="C431" s="1"/>
      <c r="E431" s="1"/>
      <c r="J431" s="1"/>
      <c r="K431" s="1"/>
      <c r="L431" s="1"/>
      <c r="M431" s="1"/>
      <c r="N431" s="1"/>
      <c r="O431" s="1"/>
      <c r="P431" s="1"/>
      <c r="Q431" s="1"/>
      <c r="W431" s="1"/>
      <c r="X431" s="1"/>
      <c r="Y431" s="1"/>
      <c r="Z431" s="1"/>
      <c r="AB431" s="1"/>
      <c r="AC431" s="1"/>
      <c r="AD431" s="1"/>
      <c r="AE431" s="1"/>
      <c r="AF431" s="1"/>
      <c r="AG431" s="1"/>
      <c r="AH431" s="1"/>
    </row>
    <row r="432" spans="3:34" ht="15.75" customHeight="1" x14ac:dyDescent="0.2">
      <c r="C432" s="1"/>
      <c r="E432" s="1"/>
      <c r="J432" s="1"/>
      <c r="K432" s="1"/>
      <c r="L432" s="1"/>
      <c r="M432" s="1"/>
      <c r="N432" s="1"/>
      <c r="O432" s="1"/>
      <c r="P432" s="1"/>
      <c r="Q432" s="1"/>
      <c r="W432" s="1"/>
      <c r="X432" s="1"/>
      <c r="Y432" s="1"/>
      <c r="Z432" s="1"/>
      <c r="AB432" s="1"/>
      <c r="AC432" s="1"/>
      <c r="AD432" s="1"/>
      <c r="AE432" s="1"/>
      <c r="AF432" s="1"/>
      <c r="AG432" s="1"/>
      <c r="AH432" s="1"/>
    </row>
    <row r="433" spans="3:34" ht="15.75" customHeight="1" x14ac:dyDescent="0.2">
      <c r="C433" s="1"/>
      <c r="E433" s="1"/>
      <c r="J433" s="1"/>
      <c r="K433" s="1"/>
      <c r="L433" s="1"/>
      <c r="M433" s="1"/>
      <c r="N433" s="1"/>
      <c r="O433" s="1"/>
      <c r="P433" s="1"/>
      <c r="Q433" s="1"/>
      <c r="W433" s="1"/>
      <c r="X433" s="1"/>
      <c r="Y433" s="1"/>
      <c r="Z433" s="1"/>
      <c r="AB433" s="1"/>
      <c r="AC433" s="1"/>
      <c r="AD433" s="1"/>
      <c r="AE433" s="1"/>
      <c r="AF433" s="1"/>
      <c r="AG433" s="1"/>
      <c r="AH433" s="1"/>
    </row>
    <row r="434" spans="3:34" ht="15.75" customHeight="1" x14ac:dyDescent="0.2">
      <c r="C434" s="1"/>
      <c r="E434" s="1"/>
      <c r="J434" s="1"/>
      <c r="K434" s="1"/>
      <c r="L434" s="1"/>
      <c r="M434" s="1"/>
      <c r="N434" s="1"/>
      <c r="O434" s="1"/>
      <c r="P434" s="1"/>
      <c r="Q434" s="1"/>
      <c r="W434" s="1"/>
      <c r="X434" s="1"/>
      <c r="Y434" s="1"/>
      <c r="Z434" s="1"/>
      <c r="AB434" s="1"/>
      <c r="AC434" s="1"/>
      <c r="AD434" s="1"/>
      <c r="AE434" s="1"/>
      <c r="AF434" s="1"/>
      <c r="AG434" s="1"/>
      <c r="AH434" s="1"/>
    </row>
    <row r="435" spans="3:34" ht="15.75" customHeight="1" x14ac:dyDescent="0.2">
      <c r="C435" s="1"/>
      <c r="E435" s="1"/>
      <c r="J435" s="1"/>
      <c r="K435" s="1"/>
      <c r="L435" s="1"/>
      <c r="M435" s="1"/>
      <c r="N435" s="1"/>
      <c r="O435" s="1"/>
      <c r="P435" s="1"/>
      <c r="Q435" s="1"/>
      <c r="W435" s="1"/>
      <c r="X435" s="1"/>
      <c r="Y435" s="1"/>
      <c r="Z435" s="1"/>
      <c r="AB435" s="1"/>
      <c r="AC435" s="1"/>
      <c r="AD435" s="1"/>
      <c r="AE435" s="1"/>
      <c r="AF435" s="1"/>
      <c r="AG435" s="1"/>
      <c r="AH435" s="1"/>
    </row>
    <row r="436" spans="3:34" ht="15.75" customHeight="1" x14ac:dyDescent="0.2">
      <c r="C436" s="1"/>
      <c r="E436" s="1"/>
      <c r="J436" s="1"/>
      <c r="K436" s="1"/>
      <c r="L436" s="1"/>
      <c r="M436" s="1"/>
      <c r="N436" s="1"/>
      <c r="O436" s="1"/>
      <c r="P436" s="1"/>
      <c r="Q436" s="1"/>
      <c r="W436" s="1"/>
      <c r="X436" s="1"/>
      <c r="Y436" s="1"/>
      <c r="Z436" s="1"/>
      <c r="AB436" s="1"/>
      <c r="AC436" s="1"/>
      <c r="AD436" s="1"/>
      <c r="AE436" s="1"/>
      <c r="AF436" s="1"/>
      <c r="AG436" s="1"/>
      <c r="AH436" s="1"/>
    </row>
    <row r="437" spans="3:34" ht="15.75" customHeight="1" x14ac:dyDescent="0.2">
      <c r="C437" s="1"/>
      <c r="E437" s="1"/>
      <c r="J437" s="1"/>
      <c r="K437" s="1"/>
      <c r="L437" s="1"/>
      <c r="M437" s="1"/>
      <c r="N437" s="1"/>
      <c r="O437" s="1"/>
      <c r="P437" s="1"/>
      <c r="Q437" s="1"/>
      <c r="W437" s="1"/>
      <c r="X437" s="1"/>
      <c r="Y437" s="1"/>
      <c r="Z437" s="1"/>
      <c r="AB437" s="1"/>
      <c r="AC437" s="1"/>
      <c r="AD437" s="1"/>
      <c r="AE437" s="1"/>
      <c r="AF437" s="1"/>
      <c r="AG437" s="1"/>
      <c r="AH437" s="1"/>
    </row>
    <row r="438" spans="3:34" ht="15.75" customHeight="1" x14ac:dyDescent="0.2">
      <c r="C438" s="1"/>
      <c r="E438" s="1"/>
      <c r="J438" s="1"/>
      <c r="K438" s="1"/>
      <c r="L438" s="1"/>
      <c r="M438" s="1"/>
      <c r="N438" s="1"/>
      <c r="O438" s="1"/>
      <c r="P438" s="1"/>
      <c r="Q438" s="1"/>
      <c r="W438" s="1"/>
      <c r="X438" s="1"/>
      <c r="Y438" s="1"/>
      <c r="Z438" s="1"/>
      <c r="AB438" s="1"/>
      <c r="AC438" s="1"/>
      <c r="AD438" s="1"/>
      <c r="AE438" s="1"/>
      <c r="AF438" s="1"/>
      <c r="AG438" s="1"/>
      <c r="AH438" s="1"/>
    </row>
    <row r="439" spans="3:34" ht="15.75" customHeight="1" x14ac:dyDescent="0.2">
      <c r="C439" s="1"/>
      <c r="E439" s="1"/>
      <c r="J439" s="1"/>
      <c r="K439" s="1"/>
      <c r="L439" s="1"/>
      <c r="M439" s="1"/>
      <c r="N439" s="1"/>
      <c r="O439" s="1"/>
      <c r="P439" s="1"/>
      <c r="Q439" s="1"/>
      <c r="W439" s="1"/>
      <c r="X439" s="1"/>
      <c r="Y439" s="1"/>
      <c r="Z439" s="1"/>
      <c r="AB439" s="1"/>
      <c r="AC439" s="1"/>
      <c r="AD439" s="1"/>
      <c r="AE439" s="1"/>
      <c r="AF439" s="1"/>
      <c r="AG439" s="1"/>
      <c r="AH439" s="1"/>
    </row>
    <row r="440" spans="3:34" ht="15.75" customHeight="1" x14ac:dyDescent="0.2">
      <c r="C440" s="1"/>
      <c r="E440" s="1"/>
      <c r="J440" s="1"/>
      <c r="K440" s="1"/>
      <c r="L440" s="1"/>
      <c r="M440" s="1"/>
      <c r="N440" s="1"/>
      <c r="O440" s="1"/>
      <c r="P440" s="1"/>
      <c r="Q440" s="1"/>
      <c r="W440" s="1"/>
      <c r="X440" s="1"/>
      <c r="Y440" s="1"/>
      <c r="Z440" s="1"/>
      <c r="AB440" s="1"/>
      <c r="AC440" s="1"/>
      <c r="AD440" s="1"/>
      <c r="AE440" s="1"/>
      <c r="AF440" s="1"/>
      <c r="AG440" s="1"/>
      <c r="AH440" s="1"/>
    </row>
    <row r="441" spans="3:34" ht="15.75" customHeight="1" x14ac:dyDescent="0.2">
      <c r="C441" s="1"/>
      <c r="E441" s="1"/>
      <c r="J441" s="1"/>
      <c r="K441" s="1"/>
      <c r="L441" s="1"/>
      <c r="M441" s="1"/>
      <c r="N441" s="1"/>
      <c r="O441" s="1"/>
      <c r="P441" s="1"/>
      <c r="Q441" s="1"/>
      <c r="W441" s="1"/>
      <c r="X441" s="1"/>
      <c r="Y441" s="1"/>
      <c r="Z441" s="1"/>
      <c r="AB441" s="1"/>
      <c r="AC441" s="1"/>
      <c r="AD441" s="1"/>
      <c r="AE441" s="1"/>
      <c r="AF441" s="1"/>
      <c r="AG441" s="1"/>
      <c r="AH441" s="1"/>
    </row>
    <row r="442" spans="3:34" ht="15.75" customHeight="1" x14ac:dyDescent="0.2">
      <c r="C442" s="1"/>
      <c r="E442" s="1"/>
      <c r="J442" s="1"/>
      <c r="K442" s="1"/>
      <c r="L442" s="1"/>
      <c r="M442" s="1"/>
      <c r="N442" s="1"/>
      <c r="O442" s="1"/>
      <c r="P442" s="1"/>
      <c r="Q442" s="1"/>
      <c r="W442" s="1"/>
      <c r="X442" s="1"/>
      <c r="Y442" s="1"/>
      <c r="Z442" s="1"/>
      <c r="AB442" s="1"/>
      <c r="AC442" s="1"/>
      <c r="AD442" s="1"/>
      <c r="AE442" s="1"/>
      <c r="AF442" s="1"/>
      <c r="AG442" s="1"/>
      <c r="AH442" s="1"/>
    </row>
    <row r="443" spans="3:34" ht="15.75" customHeight="1" x14ac:dyDescent="0.2">
      <c r="C443" s="1"/>
      <c r="E443" s="1"/>
      <c r="J443" s="1"/>
      <c r="K443" s="1"/>
      <c r="L443" s="1"/>
      <c r="M443" s="1"/>
      <c r="N443" s="1"/>
      <c r="O443" s="1"/>
      <c r="P443" s="1"/>
      <c r="Q443" s="1"/>
      <c r="W443" s="1"/>
      <c r="X443" s="1"/>
      <c r="Y443" s="1"/>
      <c r="Z443" s="1"/>
      <c r="AB443" s="1"/>
      <c r="AC443" s="1"/>
      <c r="AD443" s="1"/>
      <c r="AE443" s="1"/>
      <c r="AF443" s="1"/>
      <c r="AG443" s="1"/>
      <c r="AH443" s="1"/>
    </row>
    <row r="444" spans="3:34" ht="15.75" customHeight="1" x14ac:dyDescent="0.2">
      <c r="C444" s="1"/>
      <c r="E444" s="1"/>
      <c r="J444" s="1"/>
      <c r="K444" s="1"/>
      <c r="L444" s="1"/>
      <c r="M444" s="1"/>
      <c r="N444" s="1"/>
      <c r="O444" s="1"/>
      <c r="P444" s="1"/>
      <c r="Q444" s="1"/>
      <c r="W444" s="1"/>
      <c r="X444" s="1"/>
      <c r="Y444" s="1"/>
      <c r="Z444" s="1"/>
      <c r="AB444" s="1"/>
      <c r="AC444" s="1"/>
      <c r="AD444" s="1"/>
      <c r="AE444" s="1"/>
      <c r="AF444" s="1"/>
      <c r="AG444" s="1"/>
      <c r="AH444" s="1"/>
    </row>
    <row r="445" spans="3:34" ht="15.75" customHeight="1" x14ac:dyDescent="0.2">
      <c r="C445" s="1"/>
      <c r="E445" s="1"/>
      <c r="J445" s="1"/>
      <c r="K445" s="1"/>
      <c r="L445" s="1"/>
      <c r="M445" s="1"/>
      <c r="N445" s="1"/>
      <c r="O445" s="1"/>
      <c r="P445" s="1"/>
      <c r="Q445" s="1"/>
      <c r="W445" s="1"/>
      <c r="X445" s="1"/>
      <c r="Y445" s="1"/>
      <c r="Z445" s="1"/>
      <c r="AB445" s="1"/>
      <c r="AC445" s="1"/>
      <c r="AD445" s="1"/>
      <c r="AE445" s="1"/>
      <c r="AF445" s="1"/>
      <c r="AG445" s="1"/>
      <c r="AH445" s="1"/>
    </row>
    <row r="446" spans="3:34" ht="15.75" customHeight="1" x14ac:dyDescent="0.2">
      <c r="C446" s="1"/>
      <c r="E446" s="1"/>
      <c r="J446" s="1"/>
      <c r="K446" s="1"/>
      <c r="L446" s="1"/>
      <c r="M446" s="1"/>
      <c r="N446" s="1"/>
      <c r="O446" s="1"/>
      <c r="P446" s="1"/>
      <c r="Q446" s="1"/>
      <c r="W446" s="1"/>
      <c r="X446" s="1"/>
      <c r="Y446" s="1"/>
      <c r="Z446" s="1"/>
      <c r="AB446" s="1"/>
      <c r="AC446" s="1"/>
      <c r="AD446" s="1"/>
      <c r="AE446" s="1"/>
      <c r="AF446" s="1"/>
      <c r="AG446" s="1"/>
      <c r="AH446" s="1"/>
    </row>
    <row r="447" spans="3:34" ht="15.75" customHeight="1" x14ac:dyDescent="0.2">
      <c r="C447" s="1"/>
      <c r="E447" s="1"/>
      <c r="J447" s="1"/>
      <c r="K447" s="1"/>
      <c r="L447" s="1"/>
      <c r="M447" s="1"/>
      <c r="N447" s="1"/>
      <c r="O447" s="1"/>
      <c r="P447" s="1"/>
      <c r="Q447" s="1"/>
      <c r="W447" s="1"/>
      <c r="X447" s="1"/>
      <c r="Y447" s="1"/>
      <c r="Z447" s="1"/>
      <c r="AB447" s="1"/>
      <c r="AC447" s="1"/>
      <c r="AD447" s="1"/>
      <c r="AE447" s="1"/>
      <c r="AF447" s="1"/>
      <c r="AG447" s="1"/>
      <c r="AH447" s="1"/>
    </row>
    <row r="448" spans="3:34" ht="15.75" customHeight="1" x14ac:dyDescent="0.2">
      <c r="C448" s="1"/>
      <c r="E448" s="1"/>
      <c r="J448" s="1"/>
      <c r="K448" s="1"/>
      <c r="L448" s="1"/>
      <c r="M448" s="1"/>
      <c r="N448" s="1"/>
      <c r="O448" s="1"/>
      <c r="P448" s="1"/>
      <c r="Q448" s="1"/>
      <c r="W448" s="1"/>
      <c r="X448" s="1"/>
      <c r="Y448" s="1"/>
      <c r="Z448" s="1"/>
      <c r="AB448" s="1"/>
      <c r="AC448" s="1"/>
      <c r="AD448" s="1"/>
      <c r="AE448" s="1"/>
      <c r="AF448" s="1"/>
      <c r="AG448" s="1"/>
      <c r="AH448" s="1"/>
    </row>
    <row r="449" spans="3:34" ht="15.75" customHeight="1" x14ac:dyDescent="0.2">
      <c r="C449" s="1"/>
      <c r="E449" s="1"/>
      <c r="J449" s="1"/>
      <c r="K449" s="1"/>
      <c r="L449" s="1"/>
      <c r="M449" s="1"/>
      <c r="N449" s="1"/>
      <c r="O449" s="1"/>
      <c r="P449" s="1"/>
      <c r="Q449" s="1"/>
      <c r="W449" s="1"/>
      <c r="X449" s="1"/>
      <c r="Y449" s="1"/>
      <c r="Z449" s="1"/>
      <c r="AB449" s="1"/>
      <c r="AC449" s="1"/>
      <c r="AD449" s="1"/>
      <c r="AE449" s="1"/>
      <c r="AF449" s="1"/>
      <c r="AG449" s="1"/>
      <c r="AH449" s="1"/>
    </row>
    <row r="450" spans="3:34" ht="15.75" customHeight="1" x14ac:dyDescent="0.2">
      <c r="C450" s="1"/>
      <c r="E450" s="1"/>
      <c r="J450" s="1"/>
      <c r="K450" s="1"/>
      <c r="L450" s="1"/>
      <c r="M450" s="1"/>
      <c r="N450" s="1"/>
      <c r="O450" s="1"/>
      <c r="P450" s="1"/>
      <c r="Q450" s="1"/>
      <c r="W450" s="1"/>
      <c r="X450" s="1"/>
      <c r="Y450" s="1"/>
      <c r="Z450" s="1"/>
      <c r="AB450" s="1"/>
      <c r="AC450" s="1"/>
      <c r="AD450" s="1"/>
      <c r="AE450" s="1"/>
      <c r="AF450" s="1"/>
      <c r="AG450" s="1"/>
      <c r="AH450" s="1"/>
    </row>
    <row r="451" spans="3:34" ht="15.75" customHeight="1" x14ac:dyDescent="0.2">
      <c r="C451" s="1"/>
      <c r="E451" s="1"/>
      <c r="J451" s="1"/>
      <c r="K451" s="1"/>
      <c r="L451" s="1"/>
      <c r="M451" s="1"/>
      <c r="N451" s="1"/>
      <c r="O451" s="1"/>
      <c r="P451" s="1"/>
      <c r="Q451" s="1"/>
      <c r="W451" s="1"/>
      <c r="X451" s="1"/>
      <c r="Y451" s="1"/>
      <c r="Z451" s="1"/>
      <c r="AB451" s="1"/>
      <c r="AC451" s="1"/>
      <c r="AD451" s="1"/>
      <c r="AE451" s="1"/>
      <c r="AF451" s="1"/>
      <c r="AG451" s="1"/>
      <c r="AH451" s="1"/>
    </row>
    <row r="452" spans="3:34" ht="15.75" customHeight="1" x14ac:dyDescent="0.2">
      <c r="C452" s="1"/>
      <c r="E452" s="1"/>
      <c r="J452" s="1"/>
      <c r="K452" s="1"/>
      <c r="L452" s="1"/>
      <c r="M452" s="1"/>
      <c r="N452" s="1"/>
      <c r="O452" s="1"/>
      <c r="P452" s="1"/>
      <c r="Q452" s="1"/>
      <c r="W452" s="1"/>
      <c r="X452" s="1"/>
      <c r="Y452" s="1"/>
      <c r="Z452" s="1"/>
      <c r="AB452" s="1"/>
      <c r="AC452" s="1"/>
      <c r="AD452" s="1"/>
      <c r="AE452" s="1"/>
      <c r="AF452" s="1"/>
      <c r="AG452" s="1"/>
      <c r="AH452" s="1"/>
    </row>
    <row r="453" spans="3:34" ht="15.75" customHeight="1" x14ac:dyDescent="0.2">
      <c r="C453" s="1"/>
      <c r="E453" s="1"/>
      <c r="J453" s="1"/>
      <c r="K453" s="1"/>
      <c r="L453" s="1"/>
      <c r="M453" s="1"/>
      <c r="N453" s="1"/>
      <c r="O453" s="1"/>
      <c r="P453" s="1"/>
      <c r="Q453" s="1"/>
      <c r="W453" s="1"/>
      <c r="X453" s="1"/>
      <c r="Y453" s="1"/>
      <c r="Z453" s="1"/>
      <c r="AB453" s="1"/>
      <c r="AC453" s="1"/>
      <c r="AD453" s="1"/>
      <c r="AE453" s="1"/>
      <c r="AF453" s="1"/>
      <c r="AG453" s="1"/>
      <c r="AH453" s="1"/>
    </row>
    <row r="454" spans="3:34" ht="15.75" customHeight="1" x14ac:dyDescent="0.2">
      <c r="C454" s="1"/>
      <c r="E454" s="1"/>
      <c r="J454" s="1"/>
      <c r="K454" s="1"/>
      <c r="L454" s="1"/>
      <c r="M454" s="1"/>
      <c r="N454" s="1"/>
      <c r="O454" s="1"/>
      <c r="P454" s="1"/>
      <c r="Q454" s="1"/>
      <c r="W454" s="1"/>
      <c r="X454" s="1"/>
      <c r="Y454" s="1"/>
      <c r="Z454" s="1"/>
      <c r="AB454" s="1"/>
      <c r="AC454" s="1"/>
      <c r="AD454" s="1"/>
      <c r="AE454" s="1"/>
      <c r="AF454" s="1"/>
      <c r="AG454" s="1"/>
      <c r="AH454" s="1"/>
    </row>
    <row r="455" spans="3:34" ht="15.75" customHeight="1" x14ac:dyDescent="0.2">
      <c r="C455" s="1"/>
      <c r="E455" s="1"/>
      <c r="J455" s="1"/>
      <c r="K455" s="1"/>
      <c r="L455" s="1"/>
      <c r="M455" s="1"/>
      <c r="N455" s="1"/>
      <c r="O455" s="1"/>
      <c r="P455" s="1"/>
      <c r="Q455" s="1"/>
      <c r="W455" s="1"/>
      <c r="X455" s="1"/>
      <c r="Y455" s="1"/>
      <c r="Z455" s="1"/>
      <c r="AB455" s="1"/>
      <c r="AC455" s="1"/>
      <c r="AD455" s="1"/>
      <c r="AE455" s="1"/>
      <c r="AF455" s="1"/>
      <c r="AG455" s="1"/>
      <c r="AH455" s="1"/>
    </row>
    <row r="456" spans="3:34" ht="15.75" customHeight="1" x14ac:dyDescent="0.2">
      <c r="C456" s="1"/>
      <c r="E456" s="1"/>
      <c r="J456" s="1"/>
      <c r="K456" s="1"/>
      <c r="L456" s="1"/>
      <c r="M456" s="1"/>
      <c r="N456" s="1"/>
      <c r="O456" s="1"/>
      <c r="P456" s="1"/>
      <c r="Q456" s="1"/>
      <c r="W456" s="1"/>
      <c r="X456" s="1"/>
      <c r="Y456" s="1"/>
      <c r="Z456" s="1"/>
      <c r="AB456" s="1"/>
      <c r="AC456" s="1"/>
      <c r="AD456" s="1"/>
      <c r="AE456" s="1"/>
      <c r="AF456" s="1"/>
      <c r="AG456" s="1"/>
      <c r="AH456" s="1"/>
    </row>
    <row r="457" spans="3:34" ht="15.75" customHeight="1" x14ac:dyDescent="0.2">
      <c r="C457" s="1"/>
      <c r="E457" s="1"/>
      <c r="J457" s="1"/>
      <c r="K457" s="1"/>
      <c r="L457" s="1"/>
      <c r="M457" s="1"/>
      <c r="N457" s="1"/>
      <c r="O457" s="1"/>
      <c r="P457" s="1"/>
      <c r="Q457" s="1"/>
      <c r="W457" s="1"/>
      <c r="X457" s="1"/>
      <c r="Y457" s="1"/>
      <c r="Z457" s="1"/>
      <c r="AB457" s="1"/>
      <c r="AC457" s="1"/>
      <c r="AD457" s="1"/>
      <c r="AE457" s="1"/>
      <c r="AF457" s="1"/>
      <c r="AG457" s="1"/>
      <c r="AH457" s="1"/>
    </row>
    <row r="458" spans="3:34" ht="15.75" customHeight="1" x14ac:dyDescent="0.2">
      <c r="C458" s="1"/>
      <c r="E458" s="1"/>
      <c r="J458" s="1"/>
      <c r="K458" s="1"/>
      <c r="L458" s="1"/>
      <c r="M458" s="1"/>
      <c r="N458" s="1"/>
      <c r="O458" s="1"/>
      <c r="P458" s="1"/>
      <c r="Q458" s="1"/>
      <c r="W458" s="1"/>
      <c r="X458" s="1"/>
      <c r="Y458" s="1"/>
      <c r="Z458" s="1"/>
      <c r="AB458" s="1"/>
      <c r="AC458" s="1"/>
      <c r="AD458" s="1"/>
      <c r="AE458" s="1"/>
      <c r="AF458" s="1"/>
      <c r="AG458" s="1"/>
      <c r="AH458" s="1"/>
    </row>
    <row r="459" spans="3:34" ht="15.75" customHeight="1" x14ac:dyDescent="0.2">
      <c r="C459" s="1"/>
      <c r="E459" s="1"/>
      <c r="J459" s="1"/>
      <c r="K459" s="1"/>
      <c r="L459" s="1"/>
      <c r="M459" s="1"/>
      <c r="N459" s="1"/>
      <c r="O459" s="1"/>
      <c r="P459" s="1"/>
      <c r="Q459" s="1"/>
      <c r="W459" s="1"/>
      <c r="X459" s="1"/>
      <c r="Y459" s="1"/>
      <c r="Z459" s="1"/>
      <c r="AB459" s="1"/>
      <c r="AC459" s="1"/>
      <c r="AD459" s="1"/>
      <c r="AE459" s="1"/>
      <c r="AF459" s="1"/>
      <c r="AG459" s="1"/>
      <c r="AH459" s="1"/>
    </row>
    <row r="460" spans="3:34" ht="15.75" customHeight="1" x14ac:dyDescent="0.2">
      <c r="C460" s="1"/>
      <c r="E460" s="1"/>
      <c r="J460" s="1"/>
      <c r="K460" s="1"/>
      <c r="L460" s="1"/>
      <c r="M460" s="1"/>
      <c r="N460" s="1"/>
      <c r="O460" s="1"/>
      <c r="P460" s="1"/>
      <c r="Q460" s="1"/>
      <c r="W460" s="1"/>
      <c r="X460" s="1"/>
      <c r="Y460" s="1"/>
      <c r="Z460" s="1"/>
      <c r="AB460" s="1"/>
      <c r="AC460" s="1"/>
      <c r="AD460" s="1"/>
      <c r="AE460" s="1"/>
      <c r="AF460" s="1"/>
      <c r="AG460" s="1"/>
      <c r="AH460" s="1"/>
    </row>
    <row r="461" spans="3:34" ht="15.75" customHeight="1" x14ac:dyDescent="0.2">
      <c r="C461" s="1"/>
      <c r="E461" s="1"/>
      <c r="J461" s="1"/>
      <c r="K461" s="1"/>
      <c r="L461" s="1"/>
      <c r="M461" s="1"/>
      <c r="N461" s="1"/>
      <c r="O461" s="1"/>
      <c r="P461" s="1"/>
      <c r="Q461" s="1"/>
      <c r="W461" s="1"/>
      <c r="X461" s="1"/>
      <c r="Y461" s="1"/>
      <c r="Z461" s="1"/>
      <c r="AB461" s="1"/>
      <c r="AC461" s="1"/>
      <c r="AD461" s="1"/>
      <c r="AE461" s="1"/>
      <c r="AF461" s="1"/>
      <c r="AG461" s="1"/>
      <c r="AH461" s="1"/>
    </row>
    <row r="462" spans="3:34" ht="15.75" customHeight="1" x14ac:dyDescent="0.2">
      <c r="C462" s="1"/>
      <c r="E462" s="1"/>
      <c r="J462" s="1"/>
      <c r="K462" s="1"/>
      <c r="L462" s="1"/>
      <c r="M462" s="1"/>
      <c r="N462" s="1"/>
      <c r="O462" s="1"/>
      <c r="P462" s="1"/>
      <c r="Q462" s="1"/>
      <c r="W462" s="1"/>
      <c r="X462" s="1"/>
      <c r="Y462" s="1"/>
      <c r="Z462" s="1"/>
      <c r="AB462" s="1"/>
      <c r="AC462" s="1"/>
      <c r="AD462" s="1"/>
      <c r="AE462" s="1"/>
      <c r="AF462" s="1"/>
      <c r="AG462" s="1"/>
      <c r="AH462" s="1"/>
    </row>
    <row r="463" spans="3:34" ht="15.75" customHeight="1" x14ac:dyDescent="0.2">
      <c r="C463" s="1"/>
      <c r="E463" s="1"/>
      <c r="J463" s="1"/>
      <c r="K463" s="1"/>
      <c r="L463" s="1"/>
      <c r="M463" s="1"/>
      <c r="N463" s="1"/>
      <c r="O463" s="1"/>
      <c r="P463" s="1"/>
      <c r="Q463" s="1"/>
      <c r="W463" s="1"/>
      <c r="X463" s="1"/>
      <c r="Y463" s="1"/>
      <c r="Z463" s="1"/>
      <c r="AB463" s="1"/>
      <c r="AC463" s="1"/>
      <c r="AD463" s="1"/>
      <c r="AE463" s="1"/>
      <c r="AF463" s="1"/>
      <c r="AG463" s="1"/>
      <c r="AH463" s="1"/>
    </row>
    <row r="464" spans="3:34" ht="15.75" customHeight="1" x14ac:dyDescent="0.2">
      <c r="C464" s="1"/>
      <c r="E464" s="1"/>
      <c r="J464" s="1"/>
      <c r="K464" s="1"/>
      <c r="L464" s="1"/>
      <c r="M464" s="1"/>
      <c r="N464" s="1"/>
      <c r="O464" s="1"/>
      <c r="P464" s="1"/>
      <c r="Q464" s="1"/>
      <c r="W464" s="1"/>
      <c r="X464" s="1"/>
      <c r="Y464" s="1"/>
      <c r="Z464" s="1"/>
      <c r="AB464" s="1"/>
      <c r="AC464" s="1"/>
      <c r="AD464" s="1"/>
      <c r="AE464" s="1"/>
      <c r="AF464" s="1"/>
      <c r="AG464" s="1"/>
      <c r="AH464" s="1"/>
    </row>
    <row r="465" spans="3:34" ht="15.75" customHeight="1" x14ac:dyDescent="0.2">
      <c r="C465" s="1"/>
      <c r="E465" s="1"/>
      <c r="J465" s="1"/>
      <c r="K465" s="1"/>
      <c r="L465" s="1"/>
      <c r="M465" s="1"/>
      <c r="N465" s="1"/>
      <c r="O465" s="1"/>
      <c r="P465" s="1"/>
      <c r="Q465" s="1"/>
      <c r="W465" s="1"/>
      <c r="X465" s="1"/>
      <c r="Y465" s="1"/>
      <c r="Z465" s="1"/>
      <c r="AB465" s="1"/>
      <c r="AC465" s="1"/>
      <c r="AD465" s="1"/>
      <c r="AE465" s="1"/>
      <c r="AF465" s="1"/>
      <c r="AG465" s="1"/>
      <c r="AH465" s="1"/>
    </row>
    <row r="466" spans="3:34" ht="15.75" customHeight="1" x14ac:dyDescent="0.2">
      <c r="C466" s="1"/>
      <c r="E466" s="1"/>
      <c r="J466" s="1"/>
      <c r="K466" s="1"/>
      <c r="L466" s="1"/>
      <c r="M466" s="1"/>
      <c r="N466" s="1"/>
      <c r="O466" s="1"/>
      <c r="P466" s="1"/>
      <c r="Q466" s="1"/>
      <c r="W466" s="1"/>
      <c r="X466" s="1"/>
      <c r="Y466" s="1"/>
      <c r="Z466" s="1"/>
      <c r="AB466" s="1"/>
      <c r="AC466" s="1"/>
      <c r="AD466" s="1"/>
      <c r="AE466" s="1"/>
      <c r="AF466" s="1"/>
      <c r="AG466" s="1"/>
      <c r="AH466" s="1"/>
    </row>
    <row r="467" spans="3:34" ht="15.75" customHeight="1" x14ac:dyDescent="0.2">
      <c r="C467" s="1"/>
      <c r="E467" s="1"/>
      <c r="J467" s="1"/>
      <c r="K467" s="1"/>
      <c r="L467" s="1"/>
      <c r="M467" s="1"/>
      <c r="N467" s="1"/>
      <c r="O467" s="1"/>
      <c r="P467" s="1"/>
      <c r="Q467" s="1"/>
      <c r="W467" s="1"/>
      <c r="X467" s="1"/>
      <c r="Y467" s="1"/>
      <c r="Z467" s="1"/>
      <c r="AB467" s="1"/>
      <c r="AC467" s="1"/>
      <c r="AD467" s="1"/>
      <c r="AE467" s="1"/>
      <c r="AF467" s="1"/>
      <c r="AG467" s="1"/>
      <c r="AH467" s="1"/>
    </row>
    <row r="468" spans="3:34" ht="15.75" customHeight="1" x14ac:dyDescent="0.2">
      <c r="C468" s="1"/>
      <c r="E468" s="1"/>
      <c r="J468" s="1"/>
      <c r="K468" s="1"/>
      <c r="L468" s="1"/>
      <c r="M468" s="1"/>
      <c r="N468" s="1"/>
      <c r="O468" s="1"/>
      <c r="P468" s="1"/>
      <c r="Q468" s="1"/>
      <c r="W468" s="1"/>
      <c r="X468" s="1"/>
      <c r="Y468" s="1"/>
      <c r="Z468" s="1"/>
      <c r="AB468" s="1"/>
      <c r="AC468" s="1"/>
      <c r="AD468" s="1"/>
      <c r="AE468" s="1"/>
      <c r="AF468" s="1"/>
      <c r="AG468" s="1"/>
      <c r="AH468" s="1"/>
    </row>
    <row r="469" spans="3:34" ht="15.75" customHeight="1" x14ac:dyDescent="0.2">
      <c r="C469" s="1"/>
      <c r="E469" s="1"/>
      <c r="J469" s="1"/>
      <c r="K469" s="1"/>
      <c r="L469" s="1"/>
      <c r="M469" s="1"/>
      <c r="N469" s="1"/>
      <c r="O469" s="1"/>
      <c r="P469" s="1"/>
      <c r="Q469" s="1"/>
      <c r="W469" s="1"/>
      <c r="X469" s="1"/>
      <c r="Y469" s="1"/>
      <c r="Z469" s="1"/>
      <c r="AB469" s="1"/>
      <c r="AC469" s="1"/>
      <c r="AD469" s="1"/>
      <c r="AE469" s="1"/>
      <c r="AF469" s="1"/>
      <c r="AG469" s="1"/>
      <c r="AH469" s="1"/>
    </row>
    <row r="470" spans="3:34" ht="15.75" customHeight="1" x14ac:dyDescent="0.2">
      <c r="C470" s="1"/>
      <c r="E470" s="1"/>
      <c r="J470" s="1"/>
      <c r="K470" s="1"/>
      <c r="L470" s="1"/>
      <c r="M470" s="1"/>
      <c r="N470" s="1"/>
      <c r="O470" s="1"/>
      <c r="P470" s="1"/>
      <c r="Q470" s="1"/>
      <c r="W470" s="1"/>
      <c r="X470" s="1"/>
      <c r="Y470" s="1"/>
      <c r="Z470" s="1"/>
      <c r="AB470" s="1"/>
      <c r="AC470" s="1"/>
      <c r="AD470" s="1"/>
      <c r="AE470" s="1"/>
      <c r="AF470" s="1"/>
      <c r="AG470" s="1"/>
      <c r="AH470" s="1"/>
    </row>
    <row r="471" spans="3:34" ht="15.75" customHeight="1" x14ac:dyDescent="0.2">
      <c r="C471" s="1"/>
      <c r="E471" s="1"/>
      <c r="J471" s="1"/>
      <c r="K471" s="1"/>
      <c r="L471" s="1"/>
      <c r="M471" s="1"/>
      <c r="N471" s="1"/>
      <c r="O471" s="1"/>
      <c r="P471" s="1"/>
      <c r="Q471" s="1"/>
      <c r="W471" s="1"/>
      <c r="X471" s="1"/>
      <c r="Y471" s="1"/>
      <c r="Z471" s="1"/>
      <c r="AB471" s="1"/>
      <c r="AC471" s="1"/>
      <c r="AD471" s="1"/>
      <c r="AE471" s="1"/>
      <c r="AF471" s="1"/>
      <c r="AG471" s="1"/>
      <c r="AH471" s="1"/>
    </row>
    <row r="472" spans="3:34" ht="15.75" customHeight="1" x14ac:dyDescent="0.2">
      <c r="C472" s="1"/>
      <c r="E472" s="1"/>
      <c r="J472" s="1"/>
      <c r="K472" s="1"/>
      <c r="L472" s="1"/>
      <c r="M472" s="1"/>
      <c r="N472" s="1"/>
      <c r="O472" s="1"/>
      <c r="P472" s="1"/>
      <c r="Q472" s="1"/>
      <c r="W472" s="1"/>
      <c r="X472" s="1"/>
      <c r="Y472" s="1"/>
      <c r="Z472" s="1"/>
      <c r="AB472" s="1"/>
      <c r="AC472" s="1"/>
      <c r="AD472" s="1"/>
      <c r="AE472" s="1"/>
      <c r="AF472" s="1"/>
      <c r="AG472" s="1"/>
      <c r="AH472" s="1"/>
    </row>
    <row r="473" spans="3:34" ht="15.75" customHeight="1" x14ac:dyDescent="0.2">
      <c r="C473" s="1"/>
      <c r="E473" s="1"/>
      <c r="J473" s="1"/>
      <c r="K473" s="1"/>
      <c r="L473" s="1"/>
      <c r="M473" s="1"/>
      <c r="N473" s="1"/>
      <c r="O473" s="1"/>
      <c r="P473" s="1"/>
      <c r="Q473" s="1"/>
      <c r="W473" s="1"/>
      <c r="X473" s="1"/>
      <c r="Y473" s="1"/>
      <c r="Z473" s="1"/>
      <c r="AB473" s="1"/>
      <c r="AC473" s="1"/>
      <c r="AD473" s="1"/>
      <c r="AE473" s="1"/>
      <c r="AF473" s="1"/>
      <c r="AG473" s="1"/>
      <c r="AH473" s="1"/>
    </row>
    <row r="474" spans="3:34" ht="15.75" customHeight="1" x14ac:dyDescent="0.2">
      <c r="C474" s="1"/>
      <c r="E474" s="1"/>
      <c r="J474" s="1"/>
      <c r="K474" s="1"/>
      <c r="L474" s="1"/>
      <c r="M474" s="1"/>
      <c r="N474" s="1"/>
      <c r="O474" s="1"/>
      <c r="P474" s="1"/>
      <c r="Q474" s="1"/>
      <c r="W474" s="1"/>
      <c r="X474" s="1"/>
      <c r="Y474" s="1"/>
      <c r="Z474" s="1"/>
      <c r="AB474" s="1"/>
      <c r="AC474" s="1"/>
      <c r="AD474" s="1"/>
      <c r="AE474" s="1"/>
      <c r="AF474" s="1"/>
      <c r="AG474" s="1"/>
      <c r="AH474" s="1"/>
    </row>
    <row r="475" spans="3:34" ht="15.75" customHeight="1" x14ac:dyDescent="0.2">
      <c r="C475" s="1"/>
      <c r="E475" s="1"/>
      <c r="J475" s="1"/>
      <c r="K475" s="1"/>
      <c r="L475" s="1"/>
      <c r="M475" s="1"/>
      <c r="N475" s="1"/>
      <c r="O475" s="1"/>
      <c r="P475" s="1"/>
      <c r="Q475" s="1"/>
      <c r="W475" s="1"/>
      <c r="X475" s="1"/>
      <c r="Y475" s="1"/>
      <c r="Z475" s="1"/>
      <c r="AB475" s="1"/>
      <c r="AC475" s="1"/>
      <c r="AD475" s="1"/>
      <c r="AE475" s="1"/>
      <c r="AF475" s="1"/>
      <c r="AG475" s="1"/>
      <c r="AH475" s="1"/>
    </row>
    <row r="476" spans="3:34" ht="15.75" customHeight="1" x14ac:dyDescent="0.2">
      <c r="C476" s="1"/>
      <c r="E476" s="1"/>
      <c r="J476" s="1"/>
      <c r="K476" s="1"/>
      <c r="L476" s="1"/>
      <c r="M476" s="1"/>
      <c r="N476" s="1"/>
      <c r="O476" s="1"/>
      <c r="P476" s="1"/>
      <c r="Q476" s="1"/>
      <c r="W476" s="1"/>
      <c r="X476" s="1"/>
      <c r="Y476" s="1"/>
      <c r="Z476" s="1"/>
      <c r="AB476" s="1"/>
      <c r="AC476" s="1"/>
      <c r="AD476" s="1"/>
      <c r="AE476" s="1"/>
      <c r="AF476" s="1"/>
      <c r="AG476" s="1"/>
      <c r="AH476" s="1"/>
    </row>
    <row r="477" spans="3:34" ht="15.75" customHeight="1" x14ac:dyDescent="0.2">
      <c r="C477" s="1"/>
      <c r="E477" s="1"/>
      <c r="J477" s="1"/>
      <c r="K477" s="1"/>
      <c r="L477" s="1"/>
      <c r="M477" s="1"/>
      <c r="N477" s="1"/>
      <c r="O477" s="1"/>
      <c r="P477" s="1"/>
      <c r="Q477" s="1"/>
      <c r="W477" s="1"/>
      <c r="X477" s="1"/>
      <c r="Y477" s="1"/>
      <c r="Z477" s="1"/>
      <c r="AB477" s="1"/>
      <c r="AC477" s="1"/>
      <c r="AD477" s="1"/>
      <c r="AE477" s="1"/>
      <c r="AF477" s="1"/>
      <c r="AG477" s="1"/>
      <c r="AH477" s="1"/>
    </row>
    <row r="478" spans="3:34" ht="15.75" customHeight="1" x14ac:dyDescent="0.2">
      <c r="C478" s="1"/>
      <c r="E478" s="1"/>
      <c r="J478" s="1"/>
      <c r="K478" s="1"/>
      <c r="L478" s="1"/>
      <c r="M478" s="1"/>
      <c r="N478" s="1"/>
      <c r="O478" s="1"/>
      <c r="P478" s="1"/>
      <c r="Q478" s="1"/>
      <c r="W478" s="1"/>
      <c r="X478" s="1"/>
      <c r="Y478" s="1"/>
      <c r="Z478" s="1"/>
      <c r="AB478" s="1"/>
      <c r="AC478" s="1"/>
      <c r="AD478" s="1"/>
      <c r="AE478" s="1"/>
      <c r="AF478" s="1"/>
      <c r="AG478" s="1"/>
      <c r="AH478" s="1"/>
    </row>
    <row r="479" spans="3:34" ht="15.75" customHeight="1" x14ac:dyDescent="0.2">
      <c r="C479" s="1"/>
      <c r="E479" s="1"/>
      <c r="J479" s="1"/>
      <c r="K479" s="1"/>
      <c r="L479" s="1"/>
      <c r="M479" s="1"/>
      <c r="N479" s="1"/>
      <c r="O479" s="1"/>
      <c r="P479" s="1"/>
      <c r="Q479" s="1"/>
      <c r="W479" s="1"/>
      <c r="X479" s="1"/>
      <c r="Y479" s="1"/>
      <c r="Z479" s="1"/>
      <c r="AB479" s="1"/>
      <c r="AC479" s="1"/>
      <c r="AD479" s="1"/>
      <c r="AE479" s="1"/>
      <c r="AF479" s="1"/>
      <c r="AG479" s="1"/>
      <c r="AH479" s="1"/>
    </row>
    <row r="480" spans="3:34" ht="15.75" customHeight="1" x14ac:dyDescent="0.2">
      <c r="C480" s="1"/>
      <c r="E480" s="1"/>
      <c r="J480" s="1"/>
      <c r="K480" s="1"/>
      <c r="L480" s="1"/>
      <c r="M480" s="1"/>
      <c r="N480" s="1"/>
      <c r="O480" s="1"/>
      <c r="P480" s="1"/>
      <c r="Q480" s="1"/>
      <c r="W480" s="1"/>
      <c r="X480" s="1"/>
      <c r="Y480" s="1"/>
      <c r="Z480" s="1"/>
      <c r="AB480" s="1"/>
      <c r="AC480" s="1"/>
      <c r="AD480" s="1"/>
      <c r="AE480" s="1"/>
      <c r="AF480" s="1"/>
      <c r="AG480" s="1"/>
      <c r="AH480" s="1"/>
    </row>
    <row r="481" spans="3:34" ht="15.75" customHeight="1" x14ac:dyDescent="0.2">
      <c r="C481" s="1"/>
      <c r="E481" s="1"/>
      <c r="J481" s="1"/>
      <c r="K481" s="1"/>
      <c r="L481" s="1"/>
      <c r="M481" s="1"/>
      <c r="N481" s="1"/>
      <c r="O481" s="1"/>
      <c r="P481" s="1"/>
      <c r="Q481" s="1"/>
      <c r="W481" s="1"/>
      <c r="X481" s="1"/>
      <c r="Y481" s="1"/>
      <c r="Z481" s="1"/>
      <c r="AB481" s="1"/>
      <c r="AC481" s="1"/>
      <c r="AD481" s="1"/>
      <c r="AE481" s="1"/>
      <c r="AF481" s="1"/>
      <c r="AG481" s="1"/>
      <c r="AH481" s="1"/>
    </row>
    <row r="482" spans="3:34" ht="15.75" customHeight="1" x14ac:dyDescent="0.2">
      <c r="C482" s="1"/>
      <c r="E482" s="1"/>
      <c r="J482" s="1"/>
      <c r="K482" s="1"/>
      <c r="L482" s="1"/>
      <c r="M482" s="1"/>
      <c r="N482" s="1"/>
      <c r="O482" s="1"/>
      <c r="P482" s="1"/>
      <c r="Q482" s="1"/>
      <c r="W482" s="1"/>
      <c r="X482" s="1"/>
      <c r="Y482" s="1"/>
      <c r="Z482" s="1"/>
      <c r="AB482" s="1"/>
      <c r="AC482" s="1"/>
      <c r="AD482" s="1"/>
      <c r="AE482" s="1"/>
      <c r="AF482" s="1"/>
      <c r="AG482" s="1"/>
      <c r="AH482" s="1"/>
    </row>
    <row r="483" spans="3:34" ht="15.75" customHeight="1" x14ac:dyDescent="0.2">
      <c r="C483" s="1"/>
      <c r="E483" s="1"/>
      <c r="J483" s="1"/>
      <c r="K483" s="1"/>
      <c r="L483" s="1"/>
      <c r="M483" s="1"/>
      <c r="N483" s="1"/>
      <c r="O483" s="1"/>
      <c r="P483" s="1"/>
      <c r="Q483" s="1"/>
      <c r="W483" s="1"/>
      <c r="X483" s="1"/>
      <c r="Y483" s="1"/>
      <c r="Z483" s="1"/>
      <c r="AB483" s="1"/>
      <c r="AC483" s="1"/>
      <c r="AD483" s="1"/>
      <c r="AE483" s="1"/>
      <c r="AF483" s="1"/>
      <c r="AG483" s="1"/>
      <c r="AH483" s="1"/>
    </row>
    <row r="484" spans="3:34" ht="15.75" customHeight="1" x14ac:dyDescent="0.2">
      <c r="C484" s="1"/>
      <c r="E484" s="1"/>
      <c r="J484" s="1"/>
      <c r="K484" s="1"/>
      <c r="L484" s="1"/>
      <c r="M484" s="1"/>
      <c r="N484" s="1"/>
      <c r="O484" s="1"/>
      <c r="P484" s="1"/>
      <c r="Q484" s="1"/>
      <c r="W484" s="1"/>
      <c r="X484" s="1"/>
      <c r="Y484" s="1"/>
      <c r="Z484" s="1"/>
      <c r="AB484" s="1"/>
      <c r="AC484" s="1"/>
      <c r="AD484" s="1"/>
      <c r="AE484" s="1"/>
      <c r="AF484" s="1"/>
      <c r="AG484" s="1"/>
      <c r="AH484" s="1"/>
    </row>
    <row r="485" spans="3:34" ht="15.75" customHeight="1" x14ac:dyDescent="0.2">
      <c r="C485" s="1"/>
      <c r="E485" s="1"/>
      <c r="J485" s="1"/>
      <c r="K485" s="1"/>
      <c r="L485" s="1"/>
      <c r="M485" s="1"/>
      <c r="N485" s="1"/>
      <c r="O485" s="1"/>
      <c r="P485" s="1"/>
      <c r="Q485" s="1"/>
      <c r="W485" s="1"/>
      <c r="X485" s="1"/>
      <c r="Y485" s="1"/>
      <c r="Z485" s="1"/>
      <c r="AB485" s="1"/>
      <c r="AC485" s="1"/>
      <c r="AD485" s="1"/>
      <c r="AE485" s="1"/>
      <c r="AF485" s="1"/>
      <c r="AG485" s="1"/>
      <c r="AH485" s="1"/>
    </row>
    <row r="486" spans="3:34" ht="15.75" customHeight="1" x14ac:dyDescent="0.2">
      <c r="C486" s="1"/>
      <c r="E486" s="1"/>
      <c r="J486" s="1"/>
      <c r="K486" s="1"/>
      <c r="L486" s="1"/>
      <c r="M486" s="1"/>
      <c r="N486" s="1"/>
      <c r="O486" s="1"/>
      <c r="P486" s="1"/>
      <c r="Q486" s="1"/>
      <c r="W486" s="1"/>
      <c r="X486" s="1"/>
      <c r="Y486" s="1"/>
      <c r="Z486" s="1"/>
      <c r="AB486" s="1"/>
      <c r="AC486" s="1"/>
      <c r="AD486" s="1"/>
      <c r="AE486" s="1"/>
      <c r="AF486" s="1"/>
      <c r="AG486" s="1"/>
      <c r="AH486" s="1"/>
    </row>
    <row r="487" spans="3:34" ht="15.75" customHeight="1" x14ac:dyDescent="0.2">
      <c r="C487" s="1"/>
      <c r="E487" s="1"/>
      <c r="J487" s="1"/>
      <c r="K487" s="1"/>
      <c r="L487" s="1"/>
      <c r="M487" s="1"/>
      <c r="N487" s="1"/>
      <c r="O487" s="1"/>
      <c r="P487" s="1"/>
      <c r="Q487" s="1"/>
      <c r="W487" s="1"/>
      <c r="X487" s="1"/>
      <c r="Y487" s="1"/>
      <c r="Z487" s="1"/>
      <c r="AB487" s="1"/>
      <c r="AC487" s="1"/>
      <c r="AD487" s="1"/>
      <c r="AE487" s="1"/>
      <c r="AF487" s="1"/>
      <c r="AG487" s="1"/>
      <c r="AH487" s="1"/>
    </row>
    <row r="488" spans="3:34" ht="15.75" customHeight="1" x14ac:dyDescent="0.2">
      <c r="C488" s="1"/>
      <c r="E488" s="1"/>
      <c r="J488" s="1"/>
      <c r="K488" s="1"/>
      <c r="L488" s="1"/>
      <c r="M488" s="1"/>
      <c r="N488" s="1"/>
      <c r="O488" s="1"/>
      <c r="P488" s="1"/>
      <c r="Q488" s="1"/>
      <c r="W488" s="1"/>
      <c r="X488" s="1"/>
      <c r="Y488" s="1"/>
      <c r="Z488" s="1"/>
      <c r="AB488" s="1"/>
      <c r="AC488" s="1"/>
      <c r="AD488" s="1"/>
      <c r="AE488" s="1"/>
      <c r="AF488" s="1"/>
      <c r="AG488" s="1"/>
      <c r="AH488" s="1"/>
    </row>
    <row r="489" spans="3:34" ht="15.75" customHeight="1" x14ac:dyDescent="0.2">
      <c r="C489" s="1"/>
      <c r="E489" s="1"/>
      <c r="J489" s="1"/>
      <c r="K489" s="1"/>
      <c r="L489" s="1"/>
      <c r="M489" s="1"/>
      <c r="N489" s="1"/>
      <c r="O489" s="1"/>
      <c r="P489" s="1"/>
      <c r="Q489" s="1"/>
      <c r="W489" s="1"/>
      <c r="X489" s="1"/>
      <c r="Y489" s="1"/>
      <c r="Z489" s="1"/>
      <c r="AB489" s="1"/>
      <c r="AC489" s="1"/>
      <c r="AD489" s="1"/>
      <c r="AE489" s="1"/>
      <c r="AF489" s="1"/>
      <c r="AG489" s="1"/>
      <c r="AH489" s="1"/>
    </row>
    <row r="490" spans="3:34" ht="15.75" customHeight="1" x14ac:dyDescent="0.2">
      <c r="C490" s="1"/>
      <c r="E490" s="1"/>
      <c r="J490" s="1"/>
      <c r="K490" s="1"/>
      <c r="L490" s="1"/>
      <c r="M490" s="1"/>
      <c r="N490" s="1"/>
      <c r="O490" s="1"/>
      <c r="P490" s="1"/>
      <c r="Q490" s="1"/>
      <c r="W490" s="1"/>
      <c r="X490" s="1"/>
      <c r="Y490" s="1"/>
      <c r="Z490" s="1"/>
      <c r="AB490" s="1"/>
      <c r="AC490" s="1"/>
      <c r="AD490" s="1"/>
      <c r="AE490" s="1"/>
      <c r="AF490" s="1"/>
      <c r="AG490" s="1"/>
      <c r="AH490" s="1"/>
    </row>
    <row r="491" spans="3:34" ht="15.75" customHeight="1" x14ac:dyDescent="0.2">
      <c r="C491" s="1"/>
      <c r="E491" s="1"/>
      <c r="J491" s="1"/>
      <c r="K491" s="1"/>
      <c r="L491" s="1"/>
      <c r="M491" s="1"/>
      <c r="N491" s="1"/>
      <c r="O491" s="1"/>
      <c r="P491" s="1"/>
      <c r="Q491" s="1"/>
      <c r="W491" s="1"/>
      <c r="X491" s="1"/>
      <c r="Y491" s="1"/>
      <c r="Z491" s="1"/>
      <c r="AB491" s="1"/>
      <c r="AC491" s="1"/>
      <c r="AD491" s="1"/>
      <c r="AE491" s="1"/>
      <c r="AF491" s="1"/>
      <c r="AG491" s="1"/>
      <c r="AH491" s="1"/>
    </row>
    <row r="492" spans="3:34" ht="15.75" customHeight="1" x14ac:dyDescent="0.2">
      <c r="C492" s="1"/>
      <c r="E492" s="1"/>
      <c r="J492" s="1"/>
      <c r="K492" s="1"/>
      <c r="L492" s="1"/>
      <c r="M492" s="1"/>
      <c r="N492" s="1"/>
      <c r="O492" s="1"/>
      <c r="P492" s="1"/>
      <c r="Q492" s="1"/>
      <c r="W492" s="1"/>
      <c r="X492" s="1"/>
      <c r="Y492" s="1"/>
      <c r="Z492" s="1"/>
      <c r="AB492" s="1"/>
      <c r="AC492" s="1"/>
      <c r="AD492" s="1"/>
      <c r="AE492" s="1"/>
      <c r="AF492" s="1"/>
      <c r="AG492" s="1"/>
      <c r="AH492" s="1"/>
    </row>
    <row r="493" spans="3:34" ht="15.75" customHeight="1" x14ac:dyDescent="0.2">
      <c r="C493" s="1"/>
      <c r="E493" s="1"/>
      <c r="J493" s="1"/>
      <c r="K493" s="1"/>
      <c r="L493" s="1"/>
      <c r="M493" s="1"/>
      <c r="N493" s="1"/>
      <c r="O493" s="1"/>
      <c r="P493" s="1"/>
      <c r="Q493" s="1"/>
      <c r="W493" s="1"/>
      <c r="X493" s="1"/>
      <c r="Y493" s="1"/>
      <c r="Z493" s="1"/>
      <c r="AB493" s="1"/>
      <c r="AC493" s="1"/>
      <c r="AD493" s="1"/>
      <c r="AE493" s="1"/>
      <c r="AF493" s="1"/>
      <c r="AG493" s="1"/>
      <c r="AH493" s="1"/>
    </row>
    <row r="494" spans="3:34" ht="15.75" customHeight="1" x14ac:dyDescent="0.2">
      <c r="C494" s="1"/>
      <c r="E494" s="1"/>
      <c r="J494" s="1"/>
      <c r="K494" s="1"/>
      <c r="L494" s="1"/>
      <c r="M494" s="1"/>
      <c r="N494" s="1"/>
      <c r="O494" s="1"/>
      <c r="P494" s="1"/>
      <c r="Q494" s="1"/>
      <c r="W494" s="1"/>
      <c r="X494" s="1"/>
      <c r="Y494" s="1"/>
      <c r="Z494" s="1"/>
      <c r="AB494" s="1"/>
      <c r="AC494" s="1"/>
      <c r="AD494" s="1"/>
      <c r="AE494" s="1"/>
      <c r="AF494" s="1"/>
      <c r="AG494" s="1"/>
      <c r="AH494" s="1"/>
    </row>
    <row r="495" spans="3:34" ht="15.75" customHeight="1" x14ac:dyDescent="0.2">
      <c r="C495" s="1"/>
      <c r="E495" s="1"/>
      <c r="J495" s="1"/>
      <c r="K495" s="1"/>
      <c r="L495" s="1"/>
      <c r="M495" s="1"/>
      <c r="N495" s="1"/>
      <c r="O495" s="1"/>
      <c r="P495" s="1"/>
      <c r="Q495" s="1"/>
      <c r="W495" s="1"/>
      <c r="X495" s="1"/>
      <c r="Y495" s="1"/>
      <c r="Z495" s="1"/>
      <c r="AB495" s="1"/>
      <c r="AC495" s="1"/>
      <c r="AD495" s="1"/>
      <c r="AE495" s="1"/>
      <c r="AF495" s="1"/>
      <c r="AG495" s="1"/>
      <c r="AH495" s="1"/>
    </row>
    <row r="496" spans="3:34" ht="15.75" customHeight="1" x14ac:dyDescent="0.2">
      <c r="C496" s="1"/>
      <c r="E496" s="1"/>
      <c r="J496" s="1"/>
      <c r="K496" s="1"/>
      <c r="L496" s="1"/>
      <c r="M496" s="1"/>
      <c r="N496" s="1"/>
      <c r="O496" s="1"/>
      <c r="P496" s="1"/>
      <c r="Q496" s="1"/>
      <c r="W496" s="1"/>
      <c r="X496" s="1"/>
      <c r="Y496" s="1"/>
      <c r="Z496" s="1"/>
      <c r="AB496" s="1"/>
      <c r="AC496" s="1"/>
      <c r="AD496" s="1"/>
      <c r="AE496" s="1"/>
      <c r="AF496" s="1"/>
      <c r="AG496" s="1"/>
      <c r="AH496" s="1"/>
    </row>
    <row r="497" spans="3:34" ht="15.75" customHeight="1" x14ac:dyDescent="0.2">
      <c r="C497" s="1"/>
      <c r="E497" s="1"/>
      <c r="J497" s="1"/>
      <c r="K497" s="1"/>
      <c r="L497" s="1"/>
      <c r="M497" s="1"/>
      <c r="N497" s="1"/>
      <c r="O497" s="1"/>
      <c r="P497" s="1"/>
      <c r="Q497" s="1"/>
      <c r="W497" s="1"/>
      <c r="X497" s="1"/>
      <c r="Y497" s="1"/>
      <c r="Z497" s="1"/>
      <c r="AB497" s="1"/>
      <c r="AC497" s="1"/>
      <c r="AD497" s="1"/>
      <c r="AE497" s="1"/>
      <c r="AF497" s="1"/>
      <c r="AG497" s="1"/>
      <c r="AH497" s="1"/>
    </row>
    <row r="498" spans="3:34" ht="15.75" customHeight="1" x14ac:dyDescent="0.2">
      <c r="C498" s="1"/>
      <c r="E498" s="1"/>
      <c r="J498" s="1"/>
      <c r="K498" s="1"/>
      <c r="L498" s="1"/>
      <c r="M498" s="1"/>
      <c r="N498" s="1"/>
      <c r="O498" s="1"/>
      <c r="P498" s="1"/>
      <c r="Q498" s="1"/>
      <c r="W498" s="1"/>
      <c r="X498" s="1"/>
      <c r="Y498" s="1"/>
      <c r="Z498" s="1"/>
      <c r="AB498" s="1"/>
      <c r="AC498" s="1"/>
      <c r="AD498" s="1"/>
      <c r="AE498" s="1"/>
      <c r="AF498" s="1"/>
      <c r="AG498" s="1"/>
      <c r="AH498" s="1"/>
    </row>
    <row r="499" spans="3:34" ht="15.75" customHeight="1" x14ac:dyDescent="0.2">
      <c r="C499" s="1"/>
      <c r="E499" s="1"/>
      <c r="J499" s="1"/>
      <c r="K499" s="1"/>
      <c r="L499" s="1"/>
      <c r="M499" s="1"/>
      <c r="N499" s="1"/>
      <c r="O499" s="1"/>
      <c r="P499" s="1"/>
      <c r="Q499" s="1"/>
      <c r="W499" s="1"/>
      <c r="X499" s="1"/>
      <c r="Y499" s="1"/>
      <c r="Z499" s="1"/>
      <c r="AB499" s="1"/>
      <c r="AC499" s="1"/>
      <c r="AD499" s="1"/>
      <c r="AE499" s="1"/>
      <c r="AF499" s="1"/>
      <c r="AG499" s="1"/>
      <c r="AH499" s="1"/>
    </row>
    <row r="500" spans="3:34" ht="15.75" customHeight="1" x14ac:dyDescent="0.2">
      <c r="C500" s="1"/>
      <c r="E500" s="1"/>
      <c r="J500" s="1"/>
      <c r="K500" s="1"/>
      <c r="L500" s="1"/>
      <c r="M500" s="1"/>
      <c r="N500" s="1"/>
      <c r="O500" s="1"/>
      <c r="P500" s="1"/>
      <c r="Q500" s="1"/>
      <c r="W500" s="1"/>
      <c r="X500" s="1"/>
      <c r="Y500" s="1"/>
      <c r="Z500" s="1"/>
      <c r="AB500" s="1"/>
      <c r="AC500" s="1"/>
      <c r="AD500" s="1"/>
      <c r="AE500" s="1"/>
      <c r="AF500" s="1"/>
      <c r="AG500" s="1"/>
      <c r="AH500" s="1"/>
    </row>
    <row r="501" spans="3:34" ht="15.75" customHeight="1" x14ac:dyDescent="0.2">
      <c r="C501" s="1"/>
      <c r="E501" s="1"/>
      <c r="J501" s="1"/>
      <c r="K501" s="1"/>
      <c r="L501" s="1"/>
      <c r="M501" s="1"/>
      <c r="N501" s="1"/>
      <c r="O501" s="1"/>
      <c r="P501" s="1"/>
      <c r="Q501" s="1"/>
      <c r="W501" s="1"/>
      <c r="X501" s="1"/>
      <c r="Y501" s="1"/>
      <c r="Z501" s="1"/>
      <c r="AB501" s="1"/>
      <c r="AC501" s="1"/>
      <c r="AD501" s="1"/>
      <c r="AE501" s="1"/>
      <c r="AF501" s="1"/>
      <c r="AG501" s="1"/>
      <c r="AH501" s="1"/>
    </row>
    <row r="502" spans="3:34" ht="15.75" customHeight="1" x14ac:dyDescent="0.2">
      <c r="C502" s="1"/>
      <c r="E502" s="1"/>
      <c r="J502" s="1"/>
      <c r="K502" s="1"/>
      <c r="L502" s="1"/>
      <c r="M502" s="1"/>
      <c r="N502" s="1"/>
      <c r="O502" s="1"/>
      <c r="P502" s="1"/>
      <c r="Q502" s="1"/>
      <c r="W502" s="1"/>
      <c r="X502" s="1"/>
      <c r="Y502" s="1"/>
      <c r="Z502" s="1"/>
      <c r="AB502" s="1"/>
      <c r="AC502" s="1"/>
      <c r="AD502" s="1"/>
      <c r="AE502" s="1"/>
      <c r="AF502" s="1"/>
      <c r="AG502" s="1"/>
      <c r="AH502" s="1"/>
    </row>
    <row r="503" spans="3:34" ht="15.75" customHeight="1" x14ac:dyDescent="0.2">
      <c r="C503" s="1"/>
      <c r="E503" s="1"/>
      <c r="J503" s="1"/>
      <c r="K503" s="1"/>
      <c r="L503" s="1"/>
      <c r="M503" s="1"/>
      <c r="N503" s="1"/>
      <c r="O503" s="1"/>
      <c r="P503" s="1"/>
      <c r="Q503" s="1"/>
      <c r="W503" s="1"/>
      <c r="X503" s="1"/>
      <c r="Y503" s="1"/>
      <c r="Z503" s="1"/>
      <c r="AB503" s="1"/>
      <c r="AC503" s="1"/>
      <c r="AD503" s="1"/>
      <c r="AE503" s="1"/>
      <c r="AF503" s="1"/>
      <c r="AG503" s="1"/>
      <c r="AH503" s="1"/>
    </row>
    <row r="504" spans="3:34" ht="15.75" customHeight="1" x14ac:dyDescent="0.2">
      <c r="C504" s="1"/>
      <c r="E504" s="1"/>
      <c r="J504" s="1"/>
      <c r="K504" s="1"/>
      <c r="L504" s="1"/>
      <c r="M504" s="1"/>
      <c r="N504" s="1"/>
      <c r="O504" s="1"/>
      <c r="P504" s="1"/>
      <c r="Q504" s="1"/>
      <c r="W504" s="1"/>
      <c r="X504" s="1"/>
      <c r="Y504" s="1"/>
      <c r="Z504" s="1"/>
      <c r="AB504" s="1"/>
      <c r="AC504" s="1"/>
      <c r="AD504" s="1"/>
      <c r="AE504" s="1"/>
      <c r="AF504" s="1"/>
      <c r="AG504" s="1"/>
      <c r="AH504" s="1"/>
    </row>
    <row r="505" spans="3:34" ht="15.75" customHeight="1" x14ac:dyDescent="0.2">
      <c r="C505" s="1"/>
      <c r="E505" s="1"/>
      <c r="J505" s="1"/>
      <c r="K505" s="1"/>
      <c r="L505" s="1"/>
      <c r="M505" s="1"/>
      <c r="N505" s="1"/>
      <c r="O505" s="1"/>
      <c r="P505" s="1"/>
      <c r="Q505" s="1"/>
      <c r="W505" s="1"/>
      <c r="X505" s="1"/>
      <c r="Y505" s="1"/>
      <c r="Z505" s="1"/>
      <c r="AB505" s="1"/>
      <c r="AC505" s="1"/>
      <c r="AD505" s="1"/>
      <c r="AE505" s="1"/>
      <c r="AF505" s="1"/>
      <c r="AG505" s="1"/>
      <c r="AH505" s="1"/>
    </row>
    <row r="506" spans="3:34" ht="15.75" customHeight="1" x14ac:dyDescent="0.2">
      <c r="C506" s="1"/>
      <c r="E506" s="1"/>
      <c r="J506" s="1"/>
      <c r="K506" s="1"/>
      <c r="L506" s="1"/>
      <c r="M506" s="1"/>
      <c r="N506" s="1"/>
      <c r="O506" s="1"/>
      <c r="P506" s="1"/>
      <c r="Q506" s="1"/>
      <c r="W506" s="1"/>
      <c r="X506" s="1"/>
      <c r="Y506" s="1"/>
      <c r="Z506" s="1"/>
      <c r="AB506" s="1"/>
      <c r="AC506" s="1"/>
      <c r="AD506" s="1"/>
      <c r="AE506" s="1"/>
      <c r="AF506" s="1"/>
      <c r="AG506" s="1"/>
      <c r="AH506" s="1"/>
    </row>
    <row r="507" spans="3:34" ht="15.75" customHeight="1" x14ac:dyDescent="0.2">
      <c r="C507" s="1"/>
      <c r="E507" s="1"/>
      <c r="J507" s="1"/>
      <c r="K507" s="1"/>
      <c r="L507" s="1"/>
      <c r="M507" s="1"/>
      <c r="N507" s="1"/>
      <c r="O507" s="1"/>
      <c r="P507" s="1"/>
      <c r="Q507" s="1"/>
      <c r="W507" s="1"/>
      <c r="X507" s="1"/>
      <c r="Y507" s="1"/>
      <c r="Z507" s="1"/>
      <c r="AB507" s="1"/>
      <c r="AC507" s="1"/>
      <c r="AD507" s="1"/>
      <c r="AE507" s="1"/>
      <c r="AF507" s="1"/>
      <c r="AG507" s="1"/>
      <c r="AH507" s="1"/>
    </row>
    <row r="508" spans="3:34" ht="15.75" customHeight="1" x14ac:dyDescent="0.2">
      <c r="C508" s="1"/>
      <c r="E508" s="1"/>
      <c r="J508" s="1"/>
      <c r="K508" s="1"/>
      <c r="L508" s="1"/>
      <c r="M508" s="1"/>
      <c r="N508" s="1"/>
      <c r="O508" s="1"/>
      <c r="P508" s="1"/>
      <c r="Q508" s="1"/>
      <c r="W508" s="1"/>
      <c r="X508" s="1"/>
      <c r="Y508" s="1"/>
      <c r="Z508" s="1"/>
      <c r="AB508" s="1"/>
      <c r="AC508" s="1"/>
      <c r="AD508" s="1"/>
      <c r="AE508" s="1"/>
      <c r="AF508" s="1"/>
      <c r="AG508" s="1"/>
      <c r="AH508" s="1"/>
    </row>
    <row r="509" spans="3:34" ht="15.75" customHeight="1" x14ac:dyDescent="0.2">
      <c r="C509" s="1"/>
      <c r="E509" s="1"/>
      <c r="J509" s="1"/>
      <c r="K509" s="1"/>
      <c r="L509" s="1"/>
      <c r="M509" s="1"/>
      <c r="N509" s="1"/>
      <c r="O509" s="1"/>
      <c r="P509" s="1"/>
      <c r="Q509" s="1"/>
      <c r="W509" s="1"/>
      <c r="X509" s="1"/>
      <c r="Y509" s="1"/>
      <c r="Z509" s="1"/>
      <c r="AB509" s="1"/>
      <c r="AC509" s="1"/>
      <c r="AD509" s="1"/>
      <c r="AE509" s="1"/>
      <c r="AF509" s="1"/>
      <c r="AG509" s="1"/>
      <c r="AH509" s="1"/>
    </row>
    <row r="510" spans="3:34" ht="15.75" customHeight="1" x14ac:dyDescent="0.2">
      <c r="C510" s="1"/>
      <c r="E510" s="1"/>
      <c r="J510" s="1"/>
      <c r="K510" s="1"/>
      <c r="L510" s="1"/>
      <c r="M510" s="1"/>
      <c r="N510" s="1"/>
      <c r="O510" s="1"/>
      <c r="P510" s="1"/>
      <c r="Q510" s="1"/>
      <c r="W510" s="1"/>
      <c r="X510" s="1"/>
      <c r="Y510" s="1"/>
      <c r="Z510" s="1"/>
      <c r="AB510" s="1"/>
      <c r="AC510" s="1"/>
      <c r="AD510" s="1"/>
      <c r="AE510" s="1"/>
      <c r="AF510" s="1"/>
      <c r="AG510" s="1"/>
      <c r="AH510" s="1"/>
    </row>
    <row r="511" spans="3:34" ht="15.75" customHeight="1" x14ac:dyDescent="0.2">
      <c r="C511" s="1"/>
      <c r="E511" s="1"/>
      <c r="J511" s="1"/>
      <c r="K511" s="1"/>
      <c r="L511" s="1"/>
      <c r="M511" s="1"/>
      <c r="N511" s="1"/>
      <c r="O511" s="1"/>
      <c r="P511" s="1"/>
      <c r="Q511" s="1"/>
      <c r="W511" s="1"/>
      <c r="X511" s="1"/>
      <c r="Y511" s="1"/>
      <c r="Z511" s="1"/>
      <c r="AB511" s="1"/>
      <c r="AC511" s="1"/>
      <c r="AD511" s="1"/>
      <c r="AE511" s="1"/>
      <c r="AF511" s="1"/>
      <c r="AG511" s="1"/>
      <c r="AH511" s="1"/>
    </row>
    <row r="512" spans="3:34" ht="15.75" customHeight="1" x14ac:dyDescent="0.2">
      <c r="C512" s="1"/>
      <c r="E512" s="1"/>
      <c r="J512" s="1"/>
      <c r="K512" s="1"/>
      <c r="L512" s="1"/>
      <c r="M512" s="1"/>
      <c r="N512" s="1"/>
      <c r="O512" s="1"/>
      <c r="P512" s="1"/>
      <c r="Q512" s="1"/>
      <c r="W512" s="1"/>
      <c r="X512" s="1"/>
      <c r="Y512" s="1"/>
      <c r="Z512" s="1"/>
      <c r="AB512" s="1"/>
      <c r="AC512" s="1"/>
      <c r="AD512" s="1"/>
      <c r="AE512" s="1"/>
      <c r="AF512" s="1"/>
      <c r="AG512" s="1"/>
      <c r="AH512" s="1"/>
    </row>
    <row r="513" spans="3:34" ht="15.75" customHeight="1" x14ac:dyDescent="0.2">
      <c r="C513" s="1"/>
      <c r="E513" s="1"/>
      <c r="J513" s="1"/>
      <c r="K513" s="1"/>
      <c r="L513" s="1"/>
      <c r="M513" s="1"/>
      <c r="N513" s="1"/>
      <c r="O513" s="1"/>
      <c r="P513" s="1"/>
      <c r="Q513" s="1"/>
      <c r="W513" s="1"/>
      <c r="X513" s="1"/>
      <c r="Y513" s="1"/>
      <c r="Z513" s="1"/>
      <c r="AB513" s="1"/>
      <c r="AC513" s="1"/>
      <c r="AD513" s="1"/>
      <c r="AE513" s="1"/>
      <c r="AF513" s="1"/>
      <c r="AG513" s="1"/>
      <c r="AH513" s="1"/>
    </row>
    <row r="514" spans="3:34" ht="15.75" customHeight="1" x14ac:dyDescent="0.2">
      <c r="C514" s="1"/>
      <c r="E514" s="1"/>
      <c r="J514" s="1"/>
      <c r="K514" s="1"/>
      <c r="L514" s="1"/>
      <c r="M514" s="1"/>
      <c r="N514" s="1"/>
      <c r="O514" s="1"/>
      <c r="P514" s="1"/>
      <c r="Q514" s="1"/>
      <c r="W514" s="1"/>
      <c r="X514" s="1"/>
      <c r="Y514" s="1"/>
      <c r="Z514" s="1"/>
      <c r="AB514" s="1"/>
      <c r="AC514" s="1"/>
      <c r="AD514" s="1"/>
      <c r="AE514" s="1"/>
      <c r="AF514" s="1"/>
      <c r="AG514" s="1"/>
      <c r="AH514" s="1"/>
    </row>
    <row r="515" spans="3:34" ht="15.75" customHeight="1" x14ac:dyDescent="0.2">
      <c r="C515" s="1"/>
      <c r="E515" s="1"/>
      <c r="J515" s="1"/>
      <c r="K515" s="1"/>
      <c r="L515" s="1"/>
      <c r="M515" s="1"/>
      <c r="N515" s="1"/>
      <c r="O515" s="1"/>
      <c r="P515" s="1"/>
      <c r="Q515" s="1"/>
      <c r="W515" s="1"/>
      <c r="X515" s="1"/>
      <c r="Y515" s="1"/>
      <c r="Z515" s="1"/>
      <c r="AB515" s="1"/>
      <c r="AC515" s="1"/>
      <c r="AD515" s="1"/>
      <c r="AE515" s="1"/>
      <c r="AF515" s="1"/>
      <c r="AG515" s="1"/>
      <c r="AH515" s="1"/>
    </row>
    <row r="516" spans="3:34" ht="15.75" customHeight="1" x14ac:dyDescent="0.2">
      <c r="C516" s="1"/>
      <c r="E516" s="1"/>
      <c r="J516" s="1"/>
      <c r="K516" s="1"/>
      <c r="L516" s="1"/>
      <c r="M516" s="1"/>
      <c r="N516" s="1"/>
      <c r="O516" s="1"/>
      <c r="P516" s="1"/>
      <c r="Q516" s="1"/>
      <c r="W516" s="1"/>
      <c r="X516" s="1"/>
      <c r="Y516" s="1"/>
      <c r="Z516" s="1"/>
      <c r="AB516" s="1"/>
      <c r="AC516" s="1"/>
      <c r="AD516" s="1"/>
      <c r="AE516" s="1"/>
      <c r="AF516" s="1"/>
      <c r="AG516" s="1"/>
      <c r="AH516" s="1"/>
    </row>
    <row r="517" spans="3:34" ht="15.75" customHeight="1" x14ac:dyDescent="0.2">
      <c r="C517" s="1"/>
      <c r="E517" s="1"/>
      <c r="J517" s="1"/>
      <c r="K517" s="1"/>
      <c r="L517" s="1"/>
      <c r="M517" s="1"/>
      <c r="N517" s="1"/>
      <c r="O517" s="1"/>
      <c r="P517" s="1"/>
      <c r="Q517" s="1"/>
      <c r="W517" s="1"/>
      <c r="X517" s="1"/>
      <c r="Y517" s="1"/>
      <c r="Z517" s="1"/>
      <c r="AB517" s="1"/>
      <c r="AC517" s="1"/>
      <c r="AD517" s="1"/>
      <c r="AE517" s="1"/>
      <c r="AF517" s="1"/>
      <c r="AG517" s="1"/>
      <c r="AH517" s="1"/>
    </row>
    <row r="518" spans="3:34" ht="15.75" customHeight="1" x14ac:dyDescent="0.2">
      <c r="C518" s="1"/>
      <c r="E518" s="1"/>
      <c r="J518" s="1"/>
      <c r="K518" s="1"/>
      <c r="L518" s="1"/>
      <c r="M518" s="1"/>
      <c r="N518" s="1"/>
      <c r="O518" s="1"/>
      <c r="P518" s="1"/>
      <c r="Q518" s="1"/>
      <c r="W518" s="1"/>
      <c r="X518" s="1"/>
      <c r="Y518" s="1"/>
      <c r="Z518" s="1"/>
      <c r="AB518" s="1"/>
      <c r="AC518" s="1"/>
      <c r="AD518" s="1"/>
      <c r="AE518" s="1"/>
      <c r="AF518" s="1"/>
      <c r="AG518" s="1"/>
      <c r="AH518" s="1"/>
    </row>
    <row r="519" spans="3:34" ht="15.75" customHeight="1" x14ac:dyDescent="0.2">
      <c r="C519" s="1"/>
      <c r="E519" s="1"/>
      <c r="J519" s="1"/>
      <c r="K519" s="1"/>
      <c r="L519" s="1"/>
      <c r="M519" s="1"/>
      <c r="N519" s="1"/>
      <c r="O519" s="1"/>
      <c r="P519" s="1"/>
      <c r="Q519" s="1"/>
      <c r="W519" s="1"/>
      <c r="X519" s="1"/>
      <c r="Y519" s="1"/>
      <c r="Z519" s="1"/>
      <c r="AB519" s="1"/>
      <c r="AC519" s="1"/>
      <c r="AD519" s="1"/>
      <c r="AE519" s="1"/>
      <c r="AF519" s="1"/>
      <c r="AG519" s="1"/>
      <c r="AH519" s="1"/>
    </row>
    <row r="520" spans="3:34" ht="15.75" customHeight="1" x14ac:dyDescent="0.2">
      <c r="C520" s="1"/>
      <c r="E520" s="1"/>
      <c r="J520" s="1"/>
      <c r="K520" s="1"/>
      <c r="L520" s="1"/>
      <c r="M520" s="1"/>
      <c r="N520" s="1"/>
      <c r="O520" s="1"/>
      <c r="P520" s="1"/>
      <c r="Q520" s="1"/>
      <c r="W520" s="1"/>
      <c r="X520" s="1"/>
      <c r="Y520" s="1"/>
      <c r="Z520" s="1"/>
      <c r="AB520" s="1"/>
      <c r="AC520" s="1"/>
      <c r="AD520" s="1"/>
      <c r="AE520" s="1"/>
      <c r="AF520" s="1"/>
      <c r="AG520" s="1"/>
      <c r="AH520" s="1"/>
    </row>
    <row r="521" spans="3:34" ht="15.75" customHeight="1" x14ac:dyDescent="0.2">
      <c r="C521" s="1"/>
      <c r="E521" s="1"/>
      <c r="J521" s="1"/>
      <c r="K521" s="1"/>
      <c r="L521" s="1"/>
      <c r="M521" s="1"/>
      <c r="N521" s="1"/>
      <c r="O521" s="1"/>
      <c r="P521" s="1"/>
      <c r="Q521" s="1"/>
      <c r="W521" s="1"/>
      <c r="X521" s="1"/>
      <c r="Y521" s="1"/>
      <c r="Z521" s="1"/>
      <c r="AB521" s="1"/>
      <c r="AC521" s="1"/>
      <c r="AD521" s="1"/>
      <c r="AE521" s="1"/>
      <c r="AF521" s="1"/>
      <c r="AG521" s="1"/>
      <c r="AH521" s="1"/>
    </row>
    <row r="522" spans="3:34" ht="15.75" customHeight="1" x14ac:dyDescent="0.2">
      <c r="C522" s="1"/>
      <c r="E522" s="1"/>
      <c r="J522" s="1"/>
      <c r="K522" s="1"/>
      <c r="L522" s="1"/>
      <c r="M522" s="1"/>
      <c r="N522" s="1"/>
      <c r="O522" s="1"/>
      <c r="P522" s="1"/>
      <c r="Q522" s="1"/>
      <c r="W522" s="1"/>
      <c r="X522" s="1"/>
      <c r="Y522" s="1"/>
      <c r="Z522" s="1"/>
      <c r="AB522" s="1"/>
      <c r="AC522" s="1"/>
      <c r="AD522" s="1"/>
      <c r="AE522" s="1"/>
      <c r="AF522" s="1"/>
      <c r="AG522" s="1"/>
      <c r="AH522" s="1"/>
    </row>
    <row r="523" spans="3:34" ht="15.75" customHeight="1" x14ac:dyDescent="0.2">
      <c r="C523" s="1"/>
      <c r="E523" s="1"/>
      <c r="J523" s="1"/>
      <c r="K523" s="1"/>
      <c r="L523" s="1"/>
      <c r="M523" s="1"/>
      <c r="N523" s="1"/>
      <c r="O523" s="1"/>
      <c r="P523" s="1"/>
      <c r="Q523" s="1"/>
      <c r="W523" s="1"/>
      <c r="X523" s="1"/>
      <c r="Y523" s="1"/>
      <c r="Z523" s="1"/>
      <c r="AB523" s="1"/>
      <c r="AC523" s="1"/>
      <c r="AD523" s="1"/>
      <c r="AE523" s="1"/>
      <c r="AF523" s="1"/>
      <c r="AG523" s="1"/>
      <c r="AH523" s="1"/>
    </row>
    <row r="524" spans="3:34" ht="15.75" customHeight="1" x14ac:dyDescent="0.2">
      <c r="C524" s="1"/>
      <c r="E524" s="1"/>
      <c r="J524" s="1"/>
      <c r="K524" s="1"/>
      <c r="L524" s="1"/>
      <c r="M524" s="1"/>
      <c r="N524" s="1"/>
      <c r="O524" s="1"/>
      <c r="P524" s="1"/>
      <c r="Q524" s="1"/>
      <c r="W524" s="1"/>
      <c r="X524" s="1"/>
      <c r="Y524" s="1"/>
      <c r="Z524" s="1"/>
      <c r="AB524" s="1"/>
      <c r="AC524" s="1"/>
      <c r="AD524" s="1"/>
      <c r="AE524" s="1"/>
      <c r="AF524" s="1"/>
      <c r="AG524" s="1"/>
      <c r="AH524" s="1"/>
    </row>
    <row r="525" spans="3:34" ht="15.75" customHeight="1" x14ac:dyDescent="0.2">
      <c r="C525" s="1"/>
      <c r="E525" s="1"/>
      <c r="J525" s="1"/>
      <c r="K525" s="1"/>
      <c r="L525" s="1"/>
      <c r="M525" s="1"/>
      <c r="N525" s="1"/>
      <c r="O525" s="1"/>
      <c r="P525" s="1"/>
      <c r="Q525" s="1"/>
      <c r="W525" s="1"/>
      <c r="X525" s="1"/>
      <c r="Y525" s="1"/>
      <c r="Z525" s="1"/>
      <c r="AB525" s="1"/>
      <c r="AC525" s="1"/>
      <c r="AD525" s="1"/>
      <c r="AE525" s="1"/>
      <c r="AF525" s="1"/>
      <c r="AG525" s="1"/>
      <c r="AH525" s="1"/>
    </row>
    <row r="526" spans="3:34" ht="15.75" customHeight="1" x14ac:dyDescent="0.2">
      <c r="C526" s="1"/>
      <c r="E526" s="1"/>
      <c r="J526" s="1"/>
      <c r="K526" s="1"/>
      <c r="L526" s="1"/>
      <c r="M526" s="1"/>
      <c r="N526" s="1"/>
      <c r="O526" s="1"/>
      <c r="P526" s="1"/>
      <c r="Q526" s="1"/>
      <c r="W526" s="1"/>
      <c r="X526" s="1"/>
      <c r="Y526" s="1"/>
      <c r="Z526" s="1"/>
      <c r="AB526" s="1"/>
      <c r="AC526" s="1"/>
      <c r="AD526" s="1"/>
      <c r="AE526" s="1"/>
      <c r="AF526" s="1"/>
      <c r="AG526" s="1"/>
      <c r="AH526" s="1"/>
    </row>
    <row r="527" spans="3:34" ht="15.75" customHeight="1" x14ac:dyDescent="0.2">
      <c r="C527" s="1"/>
      <c r="E527" s="1"/>
      <c r="J527" s="1"/>
      <c r="K527" s="1"/>
      <c r="L527" s="1"/>
      <c r="M527" s="1"/>
      <c r="N527" s="1"/>
      <c r="O527" s="1"/>
      <c r="P527" s="1"/>
      <c r="Q527" s="1"/>
      <c r="W527" s="1"/>
      <c r="X527" s="1"/>
      <c r="Y527" s="1"/>
      <c r="Z527" s="1"/>
      <c r="AB527" s="1"/>
      <c r="AC527" s="1"/>
      <c r="AD527" s="1"/>
      <c r="AE527" s="1"/>
      <c r="AF527" s="1"/>
      <c r="AG527" s="1"/>
      <c r="AH527" s="1"/>
    </row>
    <row r="528" spans="3:34" ht="15.75" customHeight="1" x14ac:dyDescent="0.2">
      <c r="C528" s="1"/>
      <c r="E528" s="1"/>
      <c r="J528" s="1"/>
      <c r="K528" s="1"/>
      <c r="L528" s="1"/>
      <c r="M528" s="1"/>
      <c r="N528" s="1"/>
      <c r="O528" s="1"/>
      <c r="P528" s="1"/>
      <c r="Q528" s="1"/>
      <c r="W528" s="1"/>
      <c r="X528" s="1"/>
      <c r="Y528" s="1"/>
      <c r="Z528" s="1"/>
      <c r="AB528" s="1"/>
      <c r="AC528" s="1"/>
      <c r="AD528" s="1"/>
      <c r="AE528" s="1"/>
      <c r="AF528" s="1"/>
      <c r="AG528" s="1"/>
      <c r="AH528" s="1"/>
    </row>
    <row r="529" spans="3:34" ht="15.75" customHeight="1" x14ac:dyDescent="0.2">
      <c r="C529" s="1"/>
      <c r="E529" s="1"/>
      <c r="J529" s="1"/>
      <c r="K529" s="1"/>
      <c r="L529" s="1"/>
      <c r="M529" s="1"/>
      <c r="N529" s="1"/>
      <c r="O529" s="1"/>
      <c r="P529" s="1"/>
      <c r="Q529" s="1"/>
      <c r="W529" s="1"/>
      <c r="X529" s="1"/>
      <c r="Y529" s="1"/>
      <c r="Z529" s="1"/>
      <c r="AB529" s="1"/>
      <c r="AC529" s="1"/>
      <c r="AD529" s="1"/>
      <c r="AE529" s="1"/>
      <c r="AF529" s="1"/>
      <c r="AG529" s="1"/>
      <c r="AH529" s="1"/>
    </row>
    <row r="530" spans="3:34" ht="15.75" customHeight="1" x14ac:dyDescent="0.2">
      <c r="C530" s="1"/>
      <c r="E530" s="1"/>
      <c r="J530" s="1"/>
      <c r="K530" s="1"/>
      <c r="L530" s="1"/>
      <c r="M530" s="1"/>
      <c r="N530" s="1"/>
      <c r="O530" s="1"/>
      <c r="P530" s="1"/>
      <c r="Q530" s="1"/>
      <c r="W530" s="1"/>
      <c r="X530" s="1"/>
      <c r="Y530" s="1"/>
      <c r="Z530" s="1"/>
      <c r="AB530" s="1"/>
      <c r="AC530" s="1"/>
      <c r="AD530" s="1"/>
      <c r="AE530" s="1"/>
      <c r="AF530" s="1"/>
      <c r="AG530" s="1"/>
      <c r="AH530" s="1"/>
    </row>
    <row r="531" spans="3:34" ht="15.75" customHeight="1" x14ac:dyDescent="0.2">
      <c r="C531" s="1"/>
      <c r="E531" s="1"/>
      <c r="J531" s="1"/>
      <c r="K531" s="1"/>
      <c r="L531" s="1"/>
      <c r="M531" s="1"/>
      <c r="N531" s="1"/>
      <c r="O531" s="1"/>
      <c r="P531" s="1"/>
      <c r="Q531" s="1"/>
      <c r="W531" s="1"/>
      <c r="X531" s="1"/>
      <c r="Y531" s="1"/>
      <c r="Z531" s="1"/>
      <c r="AB531" s="1"/>
      <c r="AC531" s="1"/>
      <c r="AD531" s="1"/>
      <c r="AE531" s="1"/>
      <c r="AF531" s="1"/>
      <c r="AG531" s="1"/>
      <c r="AH531" s="1"/>
    </row>
    <row r="532" spans="3:34" ht="15.75" customHeight="1" x14ac:dyDescent="0.2">
      <c r="C532" s="1"/>
      <c r="E532" s="1"/>
      <c r="J532" s="1"/>
      <c r="K532" s="1"/>
      <c r="L532" s="1"/>
      <c r="M532" s="1"/>
      <c r="N532" s="1"/>
      <c r="O532" s="1"/>
      <c r="P532" s="1"/>
      <c r="Q532" s="1"/>
      <c r="W532" s="1"/>
      <c r="X532" s="1"/>
      <c r="Y532" s="1"/>
      <c r="Z532" s="1"/>
      <c r="AB532" s="1"/>
      <c r="AC532" s="1"/>
      <c r="AD532" s="1"/>
      <c r="AE532" s="1"/>
      <c r="AF532" s="1"/>
      <c r="AG532" s="1"/>
      <c r="AH532" s="1"/>
    </row>
    <row r="533" spans="3:34" ht="15.75" customHeight="1" x14ac:dyDescent="0.2">
      <c r="C533" s="1"/>
      <c r="E533" s="1"/>
      <c r="J533" s="1"/>
      <c r="K533" s="1"/>
      <c r="L533" s="1"/>
      <c r="M533" s="1"/>
      <c r="N533" s="1"/>
      <c r="O533" s="1"/>
      <c r="P533" s="1"/>
      <c r="Q533" s="1"/>
      <c r="W533" s="1"/>
      <c r="X533" s="1"/>
      <c r="Y533" s="1"/>
      <c r="Z533" s="1"/>
      <c r="AB533" s="1"/>
      <c r="AC533" s="1"/>
      <c r="AD533" s="1"/>
      <c r="AE533" s="1"/>
      <c r="AF533" s="1"/>
      <c r="AG533" s="1"/>
      <c r="AH533" s="1"/>
    </row>
    <row r="534" spans="3:34" ht="15.75" customHeight="1" x14ac:dyDescent="0.2">
      <c r="C534" s="1"/>
      <c r="E534" s="1"/>
      <c r="J534" s="1"/>
      <c r="K534" s="1"/>
      <c r="L534" s="1"/>
      <c r="M534" s="1"/>
      <c r="N534" s="1"/>
      <c r="O534" s="1"/>
      <c r="P534" s="1"/>
      <c r="Q534" s="1"/>
      <c r="W534" s="1"/>
      <c r="X534" s="1"/>
      <c r="Y534" s="1"/>
      <c r="Z534" s="1"/>
      <c r="AB534" s="1"/>
      <c r="AC534" s="1"/>
      <c r="AD534" s="1"/>
      <c r="AE534" s="1"/>
      <c r="AF534" s="1"/>
      <c r="AG534" s="1"/>
      <c r="AH534" s="1"/>
    </row>
    <row r="535" spans="3:34" ht="15.75" customHeight="1" x14ac:dyDescent="0.2">
      <c r="C535" s="1"/>
      <c r="E535" s="1"/>
      <c r="J535" s="1"/>
      <c r="K535" s="1"/>
      <c r="L535" s="1"/>
      <c r="M535" s="1"/>
      <c r="N535" s="1"/>
      <c r="O535" s="1"/>
      <c r="P535" s="1"/>
      <c r="Q535" s="1"/>
      <c r="W535" s="1"/>
      <c r="X535" s="1"/>
      <c r="Y535" s="1"/>
      <c r="Z535" s="1"/>
      <c r="AB535" s="1"/>
      <c r="AC535" s="1"/>
      <c r="AD535" s="1"/>
      <c r="AE535" s="1"/>
      <c r="AF535" s="1"/>
      <c r="AG535" s="1"/>
      <c r="AH535" s="1"/>
    </row>
    <row r="536" spans="3:34" ht="15.75" customHeight="1" x14ac:dyDescent="0.2">
      <c r="C536" s="1"/>
      <c r="E536" s="1"/>
      <c r="J536" s="1"/>
      <c r="K536" s="1"/>
      <c r="L536" s="1"/>
      <c r="M536" s="1"/>
      <c r="N536" s="1"/>
      <c r="O536" s="1"/>
      <c r="P536" s="1"/>
      <c r="Q536" s="1"/>
      <c r="W536" s="1"/>
      <c r="X536" s="1"/>
      <c r="Y536" s="1"/>
      <c r="Z536" s="1"/>
      <c r="AB536" s="1"/>
      <c r="AC536" s="1"/>
      <c r="AD536" s="1"/>
      <c r="AE536" s="1"/>
      <c r="AF536" s="1"/>
      <c r="AG536" s="1"/>
      <c r="AH536" s="1"/>
    </row>
    <row r="537" spans="3:34" ht="15.75" customHeight="1" x14ac:dyDescent="0.2">
      <c r="C537" s="1"/>
      <c r="E537" s="1"/>
      <c r="J537" s="1"/>
      <c r="K537" s="1"/>
      <c r="L537" s="1"/>
      <c r="M537" s="1"/>
      <c r="N537" s="1"/>
      <c r="O537" s="1"/>
      <c r="P537" s="1"/>
      <c r="Q537" s="1"/>
      <c r="W537" s="1"/>
      <c r="X537" s="1"/>
      <c r="Y537" s="1"/>
      <c r="Z537" s="1"/>
      <c r="AB537" s="1"/>
      <c r="AC537" s="1"/>
      <c r="AD537" s="1"/>
      <c r="AE537" s="1"/>
      <c r="AF537" s="1"/>
      <c r="AG537" s="1"/>
      <c r="AH537" s="1"/>
    </row>
    <row r="538" spans="3:34" ht="15.75" customHeight="1" x14ac:dyDescent="0.2">
      <c r="C538" s="1"/>
      <c r="E538" s="1"/>
      <c r="J538" s="1"/>
      <c r="K538" s="1"/>
      <c r="L538" s="1"/>
      <c r="M538" s="1"/>
      <c r="N538" s="1"/>
      <c r="O538" s="1"/>
      <c r="P538" s="1"/>
      <c r="Q538" s="1"/>
      <c r="W538" s="1"/>
      <c r="X538" s="1"/>
      <c r="Y538" s="1"/>
      <c r="Z538" s="1"/>
      <c r="AB538" s="1"/>
      <c r="AC538" s="1"/>
      <c r="AD538" s="1"/>
      <c r="AE538" s="1"/>
      <c r="AF538" s="1"/>
      <c r="AG538" s="1"/>
      <c r="AH538" s="1"/>
    </row>
    <row r="539" spans="3:34" ht="15.75" customHeight="1" x14ac:dyDescent="0.2">
      <c r="C539" s="1"/>
      <c r="E539" s="1"/>
      <c r="J539" s="1"/>
      <c r="K539" s="1"/>
      <c r="L539" s="1"/>
      <c r="M539" s="1"/>
      <c r="N539" s="1"/>
      <c r="O539" s="1"/>
      <c r="P539" s="1"/>
      <c r="Q539" s="1"/>
      <c r="W539" s="1"/>
      <c r="X539" s="1"/>
      <c r="Y539" s="1"/>
      <c r="Z539" s="1"/>
      <c r="AB539" s="1"/>
      <c r="AC539" s="1"/>
      <c r="AD539" s="1"/>
      <c r="AE539" s="1"/>
      <c r="AF539" s="1"/>
      <c r="AG539" s="1"/>
      <c r="AH539" s="1"/>
    </row>
    <row r="540" spans="3:34" ht="15.75" customHeight="1" x14ac:dyDescent="0.2">
      <c r="C540" s="1"/>
      <c r="E540" s="1"/>
      <c r="J540" s="1"/>
      <c r="K540" s="1"/>
      <c r="L540" s="1"/>
      <c r="M540" s="1"/>
      <c r="N540" s="1"/>
      <c r="O540" s="1"/>
      <c r="P540" s="1"/>
      <c r="Q540" s="1"/>
      <c r="W540" s="1"/>
      <c r="X540" s="1"/>
      <c r="Y540" s="1"/>
      <c r="Z540" s="1"/>
      <c r="AB540" s="1"/>
      <c r="AC540" s="1"/>
      <c r="AD540" s="1"/>
      <c r="AE540" s="1"/>
      <c r="AF540" s="1"/>
      <c r="AG540" s="1"/>
      <c r="AH540" s="1"/>
    </row>
    <row r="541" spans="3:34" ht="15.75" customHeight="1" x14ac:dyDescent="0.2">
      <c r="C541" s="1"/>
      <c r="E541" s="1"/>
      <c r="J541" s="1"/>
      <c r="K541" s="1"/>
      <c r="L541" s="1"/>
      <c r="M541" s="1"/>
      <c r="N541" s="1"/>
      <c r="O541" s="1"/>
      <c r="P541" s="1"/>
      <c r="Q541" s="1"/>
      <c r="W541" s="1"/>
      <c r="X541" s="1"/>
      <c r="Y541" s="1"/>
      <c r="Z541" s="1"/>
      <c r="AB541" s="1"/>
      <c r="AC541" s="1"/>
      <c r="AD541" s="1"/>
      <c r="AE541" s="1"/>
      <c r="AF541" s="1"/>
      <c r="AG541" s="1"/>
      <c r="AH541" s="1"/>
    </row>
    <row r="542" spans="3:34" ht="15.75" customHeight="1" x14ac:dyDescent="0.2">
      <c r="C542" s="1"/>
      <c r="E542" s="1"/>
      <c r="J542" s="1"/>
      <c r="K542" s="1"/>
      <c r="L542" s="1"/>
      <c r="M542" s="1"/>
      <c r="N542" s="1"/>
      <c r="O542" s="1"/>
      <c r="P542" s="1"/>
      <c r="Q542" s="1"/>
      <c r="W542" s="1"/>
      <c r="X542" s="1"/>
      <c r="Y542" s="1"/>
      <c r="Z542" s="1"/>
      <c r="AB542" s="1"/>
      <c r="AC542" s="1"/>
      <c r="AD542" s="1"/>
      <c r="AE542" s="1"/>
      <c r="AF542" s="1"/>
      <c r="AG542" s="1"/>
      <c r="AH542" s="1"/>
    </row>
    <row r="543" spans="3:34" ht="15.75" customHeight="1" x14ac:dyDescent="0.2">
      <c r="C543" s="1"/>
      <c r="E543" s="1"/>
      <c r="J543" s="1"/>
      <c r="K543" s="1"/>
      <c r="L543" s="1"/>
      <c r="M543" s="1"/>
      <c r="N543" s="1"/>
      <c r="O543" s="1"/>
      <c r="P543" s="1"/>
      <c r="Q543" s="1"/>
      <c r="W543" s="1"/>
      <c r="X543" s="1"/>
      <c r="Y543" s="1"/>
      <c r="Z543" s="1"/>
      <c r="AB543" s="1"/>
      <c r="AC543" s="1"/>
      <c r="AD543" s="1"/>
      <c r="AE543" s="1"/>
      <c r="AF543" s="1"/>
      <c r="AG543" s="1"/>
      <c r="AH543" s="1"/>
    </row>
    <row r="544" spans="3:34" ht="15.75" customHeight="1" x14ac:dyDescent="0.2">
      <c r="C544" s="1"/>
      <c r="E544" s="1"/>
      <c r="J544" s="1"/>
      <c r="K544" s="1"/>
      <c r="L544" s="1"/>
      <c r="M544" s="1"/>
      <c r="N544" s="1"/>
      <c r="O544" s="1"/>
      <c r="P544" s="1"/>
      <c r="Q544" s="1"/>
      <c r="W544" s="1"/>
      <c r="X544" s="1"/>
      <c r="Y544" s="1"/>
      <c r="Z544" s="1"/>
      <c r="AB544" s="1"/>
      <c r="AC544" s="1"/>
      <c r="AD544" s="1"/>
      <c r="AE544" s="1"/>
      <c r="AF544" s="1"/>
      <c r="AG544" s="1"/>
      <c r="AH544" s="1"/>
    </row>
    <row r="545" spans="3:34" ht="15.75" customHeight="1" x14ac:dyDescent="0.2">
      <c r="C545" s="1"/>
      <c r="E545" s="1"/>
      <c r="J545" s="1"/>
      <c r="K545" s="1"/>
      <c r="L545" s="1"/>
      <c r="M545" s="1"/>
      <c r="N545" s="1"/>
      <c r="O545" s="1"/>
      <c r="P545" s="1"/>
      <c r="Q545" s="1"/>
      <c r="W545" s="1"/>
      <c r="X545" s="1"/>
      <c r="Y545" s="1"/>
      <c r="Z545" s="1"/>
      <c r="AB545" s="1"/>
      <c r="AC545" s="1"/>
      <c r="AD545" s="1"/>
      <c r="AE545" s="1"/>
      <c r="AF545" s="1"/>
      <c r="AG545" s="1"/>
      <c r="AH545" s="1"/>
    </row>
    <row r="546" spans="3:34" ht="15.75" customHeight="1" x14ac:dyDescent="0.2">
      <c r="C546" s="1"/>
      <c r="E546" s="1"/>
      <c r="J546" s="1"/>
      <c r="K546" s="1"/>
      <c r="L546" s="1"/>
      <c r="M546" s="1"/>
      <c r="N546" s="1"/>
      <c r="O546" s="1"/>
      <c r="P546" s="1"/>
      <c r="Q546" s="1"/>
      <c r="W546" s="1"/>
      <c r="X546" s="1"/>
      <c r="Y546" s="1"/>
      <c r="Z546" s="1"/>
      <c r="AB546" s="1"/>
      <c r="AC546" s="1"/>
      <c r="AD546" s="1"/>
      <c r="AE546" s="1"/>
      <c r="AF546" s="1"/>
      <c r="AG546" s="1"/>
      <c r="AH546" s="1"/>
    </row>
    <row r="547" spans="3:34" ht="15.75" customHeight="1" x14ac:dyDescent="0.2">
      <c r="C547" s="1"/>
      <c r="E547" s="1"/>
      <c r="J547" s="1"/>
      <c r="K547" s="1"/>
      <c r="L547" s="1"/>
      <c r="M547" s="1"/>
      <c r="N547" s="1"/>
      <c r="O547" s="1"/>
      <c r="P547" s="1"/>
      <c r="Q547" s="1"/>
      <c r="W547" s="1"/>
      <c r="X547" s="1"/>
      <c r="Y547" s="1"/>
      <c r="Z547" s="1"/>
      <c r="AB547" s="1"/>
      <c r="AC547" s="1"/>
      <c r="AD547" s="1"/>
      <c r="AE547" s="1"/>
      <c r="AF547" s="1"/>
      <c r="AG547" s="1"/>
      <c r="AH547" s="1"/>
    </row>
    <row r="548" spans="3:34" ht="15.75" customHeight="1" x14ac:dyDescent="0.2">
      <c r="C548" s="1"/>
      <c r="E548" s="1"/>
      <c r="J548" s="1"/>
      <c r="K548" s="1"/>
      <c r="L548" s="1"/>
      <c r="M548" s="1"/>
      <c r="N548" s="1"/>
      <c r="O548" s="1"/>
      <c r="P548" s="1"/>
      <c r="Q548" s="1"/>
      <c r="W548" s="1"/>
      <c r="X548" s="1"/>
      <c r="Y548" s="1"/>
      <c r="Z548" s="1"/>
      <c r="AB548" s="1"/>
      <c r="AC548" s="1"/>
      <c r="AD548" s="1"/>
      <c r="AE548" s="1"/>
      <c r="AF548" s="1"/>
      <c r="AG548" s="1"/>
      <c r="AH548" s="1"/>
    </row>
    <row r="549" spans="3:34" ht="15.75" customHeight="1" x14ac:dyDescent="0.2">
      <c r="C549" s="1"/>
      <c r="E549" s="1"/>
      <c r="J549" s="1"/>
      <c r="K549" s="1"/>
      <c r="L549" s="1"/>
      <c r="M549" s="1"/>
      <c r="N549" s="1"/>
      <c r="O549" s="1"/>
      <c r="P549" s="1"/>
      <c r="Q549" s="1"/>
      <c r="W549" s="1"/>
      <c r="X549" s="1"/>
      <c r="Y549" s="1"/>
      <c r="Z549" s="1"/>
      <c r="AB549" s="1"/>
      <c r="AC549" s="1"/>
      <c r="AD549" s="1"/>
      <c r="AE549" s="1"/>
      <c r="AF549" s="1"/>
      <c r="AG549" s="1"/>
      <c r="AH549" s="1"/>
    </row>
    <row r="550" spans="3:34" ht="15.75" customHeight="1" x14ac:dyDescent="0.2">
      <c r="C550" s="1"/>
      <c r="E550" s="1"/>
      <c r="J550" s="1"/>
      <c r="K550" s="1"/>
      <c r="L550" s="1"/>
      <c r="M550" s="1"/>
      <c r="N550" s="1"/>
      <c r="O550" s="1"/>
      <c r="P550" s="1"/>
      <c r="Q550" s="1"/>
      <c r="W550" s="1"/>
      <c r="X550" s="1"/>
      <c r="Y550" s="1"/>
      <c r="Z550" s="1"/>
      <c r="AB550" s="1"/>
      <c r="AC550" s="1"/>
      <c r="AD550" s="1"/>
      <c r="AE550" s="1"/>
      <c r="AF550" s="1"/>
      <c r="AG550" s="1"/>
      <c r="AH550" s="1"/>
    </row>
    <row r="551" spans="3:34" ht="15.75" customHeight="1" x14ac:dyDescent="0.2">
      <c r="C551" s="1"/>
      <c r="E551" s="1"/>
      <c r="J551" s="1"/>
      <c r="K551" s="1"/>
      <c r="L551" s="1"/>
      <c r="M551" s="1"/>
      <c r="N551" s="1"/>
      <c r="O551" s="1"/>
      <c r="P551" s="1"/>
      <c r="Q551" s="1"/>
      <c r="W551" s="1"/>
      <c r="X551" s="1"/>
      <c r="Y551" s="1"/>
      <c r="Z551" s="1"/>
      <c r="AB551" s="1"/>
      <c r="AC551" s="1"/>
      <c r="AD551" s="1"/>
      <c r="AE551" s="1"/>
      <c r="AF551" s="1"/>
      <c r="AG551" s="1"/>
      <c r="AH551" s="1"/>
    </row>
    <row r="552" spans="3:34" ht="15.75" customHeight="1" x14ac:dyDescent="0.2">
      <c r="C552" s="1"/>
      <c r="E552" s="1"/>
      <c r="J552" s="1"/>
      <c r="K552" s="1"/>
      <c r="L552" s="1"/>
      <c r="M552" s="1"/>
      <c r="N552" s="1"/>
      <c r="O552" s="1"/>
      <c r="P552" s="1"/>
      <c r="Q552" s="1"/>
      <c r="W552" s="1"/>
      <c r="X552" s="1"/>
      <c r="Y552" s="1"/>
      <c r="Z552" s="1"/>
      <c r="AB552" s="1"/>
      <c r="AC552" s="1"/>
      <c r="AD552" s="1"/>
      <c r="AE552" s="1"/>
      <c r="AF552" s="1"/>
      <c r="AG552" s="1"/>
      <c r="AH552" s="1"/>
    </row>
    <row r="553" spans="3:34" ht="15.75" customHeight="1" x14ac:dyDescent="0.2">
      <c r="C553" s="1"/>
      <c r="E553" s="1"/>
      <c r="J553" s="1"/>
      <c r="K553" s="1"/>
      <c r="L553" s="1"/>
      <c r="M553" s="1"/>
      <c r="N553" s="1"/>
      <c r="O553" s="1"/>
      <c r="P553" s="1"/>
      <c r="Q553" s="1"/>
      <c r="W553" s="1"/>
      <c r="X553" s="1"/>
      <c r="Y553" s="1"/>
      <c r="Z553" s="1"/>
      <c r="AB553" s="1"/>
      <c r="AC553" s="1"/>
      <c r="AD553" s="1"/>
      <c r="AE553" s="1"/>
      <c r="AF553" s="1"/>
      <c r="AG553" s="1"/>
      <c r="AH553" s="1"/>
    </row>
    <row r="554" spans="3:34" ht="15.75" customHeight="1" x14ac:dyDescent="0.2">
      <c r="C554" s="1"/>
      <c r="E554" s="1"/>
      <c r="J554" s="1"/>
      <c r="K554" s="1"/>
      <c r="L554" s="1"/>
      <c r="M554" s="1"/>
      <c r="N554" s="1"/>
      <c r="O554" s="1"/>
      <c r="P554" s="1"/>
      <c r="Q554" s="1"/>
      <c r="W554" s="1"/>
      <c r="X554" s="1"/>
      <c r="Y554" s="1"/>
      <c r="Z554" s="1"/>
      <c r="AB554" s="1"/>
      <c r="AC554" s="1"/>
      <c r="AD554" s="1"/>
      <c r="AE554" s="1"/>
      <c r="AF554" s="1"/>
      <c r="AG554" s="1"/>
      <c r="AH554" s="1"/>
    </row>
    <row r="555" spans="3:34" ht="15.75" customHeight="1" x14ac:dyDescent="0.2">
      <c r="C555" s="1"/>
      <c r="E555" s="1"/>
      <c r="J555" s="1"/>
      <c r="K555" s="1"/>
      <c r="L555" s="1"/>
      <c r="M555" s="1"/>
      <c r="N555" s="1"/>
      <c r="O555" s="1"/>
      <c r="P555" s="1"/>
      <c r="Q555" s="1"/>
      <c r="W555" s="1"/>
      <c r="X555" s="1"/>
      <c r="Y555" s="1"/>
      <c r="Z555" s="1"/>
      <c r="AB555" s="1"/>
      <c r="AC555" s="1"/>
      <c r="AD555" s="1"/>
      <c r="AE555" s="1"/>
      <c r="AF555" s="1"/>
      <c r="AG555" s="1"/>
      <c r="AH555" s="1"/>
    </row>
    <row r="556" spans="3:34" ht="15.75" customHeight="1" x14ac:dyDescent="0.2">
      <c r="C556" s="1"/>
      <c r="E556" s="1"/>
      <c r="J556" s="1"/>
      <c r="K556" s="1"/>
      <c r="L556" s="1"/>
      <c r="M556" s="1"/>
      <c r="N556" s="1"/>
      <c r="O556" s="1"/>
      <c r="P556" s="1"/>
      <c r="Q556" s="1"/>
      <c r="W556" s="1"/>
      <c r="X556" s="1"/>
      <c r="Y556" s="1"/>
      <c r="Z556" s="1"/>
      <c r="AB556" s="1"/>
      <c r="AC556" s="1"/>
      <c r="AD556" s="1"/>
      <c r="AE556" s="1"/>
      <c r="AF556" s="1"/>
      <c r="AG556" s="1"/>
      <c r="AH556" s="1"/>
    </row>
    <row r="557" spans="3:34" ht="15.75" customHeight="1" x14ac:dyDescent="0.2">
      <c r="C557" s="1"/>
      <c r="E557" s="1"/>
      <c r="J557" s="1"/>
      <c r="K557" s="1"/>
      <c r="L557" s="1"/>
      <c r="M557" s="1"/>
      <c r="N557" s="1"/>
      <c r="O557" s="1"/>
      <c r="P557" s="1"/>
      <c r="Q557" s="1"/>
      <c r="W557" s="1"/>
      <c r="X557" s="1"/>
      <c r="Y557" s="1"/>
      <c r="Z557" s="1"/>
      <c r="AB557" s="1"/>
      <c r="AC557" s="1"/>
      <c r="AD557" s="1"/>
      <c r="AE557" s="1"/>
      <c r="AF557" s="1"/>
      <c r="AG557" s="1"/>
      <c r="AH557" s="1"/>
    </row>
    <row r="558" spans="3:34" ht="15.75" customHeight="1" x14ac:dyDescent="0.2">
      <c r="C558" s="1"/>
      <c r="E558" s="1"/>
      <c r="J558" s="1"/>
      <c r="K558" s="1"/>
      <c r="L558" s="1"/>
      <c r="M558" s="1"/>
      <c r="N558" s="1"/>
      <c r="O558" s="1"/>
      <c r="P558" s="1"/>
      <c r="Q558" s="1"/>
      <c r="W558" s="1"/>
      <c r="X558" s="1"/>
      <c r="Y558" s="1"/>
      <c r="Z558" s="1"/>
      <c r="AB558" s="1"/>
      <c r="AC558" s="1"/>
      <c r="AD558" s="1"/>
      <c r="AE558" s="1"/>
      <c r="AF558" s="1"/>
      <c r="AG558" s="1"/>
      <c r="AH558" s="1"/>
    </row>
    <row r="559" spans="3:34" ht="15.75" customHeight="1" x14ac:dyDescent="0.2">
      <c r="C559" s="1"/>
      <c r="E559" s="1"/>
      <c r="J559" s="1"/>
      <c r="K559" s="1"/>
      <c r="L559" s="1"/>
      <c r="M559" s="1"/>
      <c r="N559" s="1"/>
      <c r="O559" s="1"/>
      <c r="P559" s="1"/>
      <c r="Q559" s="1"/>
      <c r="W559" s="1"/>
      <c r="X559" s="1"/>
      <c r="Y559" s="1"/>
      <c r="Z559" s="1"/>
      <c r="AB559" s="1"/>
      <c r="AC559" s="1"/>
      <c r="AD559" s="1"/>
      <c r="AE559" s="1"/>
      <c r="AF559" s="1"/>
      <c r="AG559" s="1"/>
      <c r="AH559" s="1"/>
    </row>
    <row r="560" spans="3:34" ht="15.75" customHeight="1" x14ac:dyDescent="0.2">
      <c r="C560" s="1"/>
      <c r="E560" s="1"/>
      <c r="J560" s="1"/>
      <c r="K560" s="1"/>
      <c r="L560" s="1"/>
      <c r="M560" s="1"/>
      <c r="N560" s="1"/>
      <c r="O560" s="1"/>
      <c r="P560" s="1"/>
      <c r="Q560" s="1"/>
      <c r="W560" s="1"/>
      <c r="X560" s="1"/>
      <c r="Y560" s="1"/>
      <c r="Z560" s="1"/>
      <c r="AB560" s="1"/>
      <c r="AC560" s="1"/>
      <c r="AD560" s="1"/>
      <c r="AE560" s="1"/>
      <c r="AF560" s="1"/>
      <c r="AG560" s="1"/>
      <c r="AH560" s="1"/>
    </row>
    <row r="561" spans="3:34" ht="15.75" customHeight="1" x14ac:dyDescent="0.2">
      <c r="C561" s="1"/>
      <c r="E561" s="1"/>
      <c r="J561" s="1"/>
      <c r="K561" s="1"/>
      <c r="L561" s="1"/>
      <c r="M561" s="1"/>
      <c r="N561" s="1"/>
      <c r="O561" s="1"/>
      <c r="P561" s="1"/>
      <c r="Q561" s="1"/>
      <c r="W561" s="1"/>
      <c r="X561" s="1"/>
      <c r="Y561" s="1"/>
      <c r="Z561" s="1"/>
      <c r="AB561" s="1"/>
      <c r="AC561" s="1"/>
      <c r="AD561" s="1"/>
      <c r="AE561" s="1"/>
      <c r="AF561" s="1"/>
      <c r="AG561" s="1"/>
      <c r="AH561" s="1"/>
    </row>
    <row r="562" spans="3:34" ht="15.75" customHeight="1" x14ac:dyDescent="0.2">
      <c r="C562" s="1"/>
      <c r="E562" s="1"/>
      <c r="J562" s="1"/>
      <c r="K562" s="1"/>
      <c r="L562" s="1"/>
      <c r="M562" s="1"/>
      <c r="N562" s="1"/>
      <c r="O562" s="1"/>
      <c r="P562" s="1"/>
      <c r="Q562" s="1"/>
      <c r="W562" s="1"/>
      <c r="X562" s="1"/>
      <c r="Y562" s="1"/>
      <c r="Z562" s="1"/>
      <c r="AB562" s="1"/>
      <c r="AC562" s="1"/>
      <c r="AD562" s="1"/>
      <c r="AE562" s="1"/>
      <c r="AF562" s="1"/>
      <c r="AG562" s="1"/>
      <c r="AH562" s="1"/>
    </row>
    <row r="563" spans="3:34" ht="15.75" customHeight="1" x14ac:dyDescent="0.2">
      <c r="C563" s="1"/>
      <c r="E563" s="1"/>
      <c r="J563" s="1"/>
      <c r="K563" s="1"/>
      <c r="L563" s="1"/>
      <c r="M563" s="1"/>
      <c r="N563" s="1"/>
      <c r="O563" s="1"/>
      <c r="P563" s="1"/>
      <c r="Q563" s="1"/>
      <c r="W563" s="1"/>
      <c r="X563" s="1"/>
      <c r="Y563" s="1"/>
      <c r="Z563" s="1"/>
      <c r="AB563" s="1"/>
      <c r="AC563" s="1"/>
      <c r="AD563" s="1"/>
      <c r="AE563" s="1"/>
      <c r="AF563" s="1"/>
      <c r="AG563" s="1"/>
      <c r="AH563" s="1"/>
    </row>
    <row r="564" spans="3:34" ht="15.75" customHeight="1" x14ac:dyDescent="0.2">
      <c r="C564" s="1"/>
      <c r="E564" s="1"/>
      <c r="J564" s="1"/>
      <c r="K564" s="1"/>
      <c r="L564" s="1"/>
      <c r="M564" s="1"/>
      <c r="N564" s="1"/>
      <c r="O564" s="1"/>
      <c r="P564" s="1"/>
      <c r="Q564" s="1"/>
      <c r="W564" s="1"/>
      <c r="X564" s="1"/>
      <c r="Y564" s="1"/>
      <c r="Z564" s="1"/>
      <c r="AB564" s="1"/>
      <c r="AC564" s="1"/>
      <c r="AD564" s="1"/>
      <c r="AE564" s="1"/>
      <c r="AF564" s="1"/>
      <c r="AG564" s="1"/>
      <c r="AH564" s="1"/>
    </row>
    <row r="565" spans="3:34" ht="15.75" customHeight="1" x14ac:dyDescent="0.2">
      <c r="C565" s="1"/>
      <c r="E565" s="1"/>
      <c r="J565" s="1"/>
      <c r="K565" s="1"/>
      <c r="L565" s="1"/>
      <c r="M565" s="1"/>
      <c r="N565" s="1"/>
      <c r="O565" s="1"/>
      <c r="P565" s="1"/>
      <c r="Q565" s="1"/>
      <c r="W565" s="1"/>
      <c r="X565" s="1"/>
      <c r="Y565" s="1"/>
      <c r="Z565" s="1"/>
      <c r="AB565" s="1"/>
      <c r="AC565" s="1"/>
      <c r="AD565" s="1"/>
      <c r="AE565" s="1"/>
      <c r="AF565" s="1"/>
      <c r="AG565" s="1"/>
      <c r="AH565" s="1"/>
    </row>
    <row r="566" spans="3:34" ht="15.75" customHeight="1" x14ac:dyDescent="0.2">
      <c r="C566" s="1"/>
      <c r="E566" s="1"/>
      <c r="J566" s="1"/>
      <c r="K566" s="1"/>
      <c r="L566" s="1"/>
      <c r="M566" s="1"/>
      <c r="N566" s="1"/>
      <c r="O566" s="1"/>
      <c r="P566" s="1"/>
      <c r="Q566" s="1"/>
      <c r="W566" s="1"/>
      <c r="X566" s="1"/>
      <c r="Y566" s="1"/>
      <c r="Z566" s="1"/>
      <c r="AB566" s="1"/>
      <c r="AC566" s="1"/>
      <c r="AD566" s="1"/>
      <c r="AE566" s="1"/>
      <c r="AF566" s="1"/>
      <c r="AG566" s="1"/>
      <c r="AH566" s="1"/>
    </row>
    <row r="567" spans="3:34" ht="15.75" customHeight="1" x14ac:dyDescent="0.2">
      <c r="C567" s="1"/>
      <c r="E567" s="1"/>
      <c r="J567" s="1"/>
      <c r="K567" s="1"/>
      <c r="L567" s="1"/>
      <c r="M567" s="1"/>
      <c r="N567" s="1"/>
      <c r="O567" s="1"/>
      <c r="P567" s="1"/>
      <c r="Q567" s="1"/>
      <c r="W567" s="1"/>
      <c r="X567" s="1"/>
      <c r="Y567" s="1"/>
      <c r="Z567" s="1"/>
      <c r="AB567" s="1"/>
      <c r="AC567" s="1"/>
      <c r="AD567" s="1"/>
      <c r="AE567" s="1"/>
      <c r="AF567" s="1"/>
      <c r="AG567" s="1"/>
      <c r="AH567" s="1"/>
    </row>
    <row r="568" spans="3:34" ht="15.75" customHeight="1" x14ac:dyDescent="0.2">
      <c r="C568" s="1"/>
      <c r="E568" s="1"/>
      <c r="J568" s="1"/>
      <c r="K568" s="1"/>
      <c r="L568" s="1"/>
      <c r="M568" s="1"/>
      <c r="N568" s="1"/>
      <c r="O568" s="1"/>
      <c r="P568" s="1"/>
      <c r="Q568" s="1"/>
      <c r="W568" s="1"/>
      <c r="X568" s="1"/>
      <c r="Y568" s="1"/>
      <c r="Z568" s="1"/>
      <c r="AB568" s="1"/>
      <c r="AC568" s="1"/>
      <c r="AD568" s="1"/>
      <c r="AE568" s="1"/>
      <c r="AF568" s="1"/>
      <c r="AG568" s="1"/>
      <c r="AH568" s="1"/>
    </row>
    <row r="569" spans="3:34" ht="15.75" customHeight="1" x14ac:dyDescent="0.2">
      <c r="C569" s="1"/>
      <c r="E569" s="1"/>
      <c r="J569" s="1"/>
      <c r="K569" s="1"/>
      <c r="L569" s="1"/>
      <c r="M569" s="1"/>
      <c r="N569" s="1"/>
      <c r="O569" s="1"/>
      <c r="P569" s="1"/>
      <c r="Q569" s="1"/>
      <c r="W569" s="1"/>
      <c r="X569" s="1"/>
      <c r="Y569" s="1"/>
      <c r="Z569" s="1"/>
      <c r="AB569" s="1"/>
      <c r="AC569" s="1"/>
      <c r="AD569" s="1"/>
      <c r="AE569" s="1"/>
      <c r="AF569" s="1"/>
      <c r="AG569" s="1"/>
      <c r="AH569" s="1"/>
    </row>
    <row r="570" spans="3:34" ht="15.75" customHeight="1" x14ac:dyDescent="0.2">
      <c r="C570" s="1"/>
      <c r="E570" s="1"/>
      <c r="J570" s="1"/>
      <c r="K570" s="1"/>
      <c r="L570" s="1"/>
      <c r="M570" s="1"/>
      <c r="N570" s="1"/>
      <c r="O570" s="1"/>
      <c r="P570" s="1"/>
      <c r="Q570" s="1"/>
      <c r="W570" s="1"/>
      <c r="X570" s="1"/>
      <c r="Y570" s="1"/>
      <c r="Z570" s="1"/>
      <c r="AB570" s="1"/>
      <c r="AC570" s="1"/>
      <c r="AD570" s="1"/>
      <c r="AE570" s="1"/>
      <c r="AF570" s="1"/>
      <c r="AG570" s="1"/>
      <c r="AH570" s="1"/>
    </row>
    <row r="571" spans="3:34" ht="15.75" customHeight="1" x14ac:dyDescent="0.2">
      <c r="C571" s="1"/>
      <c r="E571" s="1"/>
      <c r="J571" s="1"/>
      <c r="K571" s="1"/>
      <c r="L571" s="1"/>
      <c r="M571" s="1"/>
      <c r="N571" s="1"/>
      <c r="O571" s="1"/>
      <c r="P571" s="1"/>
      <c r="Q571" s="1"/>
      <c r="W571" s="1"/>
      <c r="X571" s="1"/>
      <c r="Y571" s="1"/>
      <c r="Z571" s="1"/>
      <c r="AB571" s="1"/>
      <c r="AC571" s="1"/>
      <c r="AD571" s="1"/>
      <c r="AE571" s="1"/>
      <c r="AF571" s="1"/>
      <c r="AG571" s="1"/>
      <c r="AH571" s="1"/>
    </row>
    <row r="572" spans="3:34" ht="15.75" customHeight="1" x14ac:dyDescent="0.2">
      <c r="C572" s="1"/>
      <c r="E572" s="1"/>
      <c r="J572" s="1"/>
      <c r="K572" s="1"/>
      <c r="L572" s="1"/>
      <c r="M572" s="1"/>
      <c r="N572" s="1"/>
      <c r="O572" s="1"/>
      <c r="P572" s="1"/>
      <c r="Q572" s="1"/>
      <c r="W572" s="1"/>
      <c r="X572" s="1"/>
      <c r="Y572" s="1"/>
      <c r="Z572" s="1"/>
      <c r="AB572" s="1"/>
      <c r="AC572" s="1"/>
      <c r="AD572" s="1"/>
      <c r="AE572" s="1"/>
      <c r="AF572" s="1"/>
      <c r="AG572" s="1"/>
      <c r="AH572" s="1"/>
    </row>
    <row r="573" spans="3:34" ht="15.75" customHeight="1" x14ac:dyDescent="0.2">
      <c r="C573" s="1"/>
      <c r="E573" s="1"/>
      <c r="J573" s="1"/>
      <c r="K573" s="1"/>
      <c r="L573" s="1"/>
      <c r="M573" s="1"/>
      <c r="N573" s="1"/>
      <c r="O573" s="1"/>
      <c r="P573" s="1"/>
      <c r="Q573" s="1"/>
      <c r="W573" s="1"/>
      <c r="X573" s="1"/>
      <c r="Y573" s="1"/>
      <c r="Z573" s="1"/>
      <c r="AB573" s="1"/>
      <c r="AC573" s="1"/>
      <c r="AD573" s="1"/>
      <c r="AE573" s="1"/>
      <c r="AF573" s="1"/>
      <c r="AG573" s="1"/>
      <c r="AH573" s="1"/>
    </row>
    <row r="574" spans="3:34" ht="15.75" customHeight="1" x14ac:dyDescent="0.2">
      <c r="C574" s="1"/>
      <c r="E574" s="1"/>
      <c r="J574" s="1"/>
      <c r="K574" s="1"/>
      <c r="L574" s="1"/>
      <c r="M574" s="1"/>
      <c r="N574" s="1"/>
      <c r="O574" s="1"/>
      <c r="P574" s="1"/>
      <c r="Q574" s="1"/>
      <c r="W574" s="1"/>
      <c r="X574" s="1"/>
      <c r="Y574" s="1"/>
      <c r="Z574" s="1"/>
      <c r="AB574" s="1"/>
      <c r="AC574" s="1"/>
      <c r="AD574" s="1"/>
      <c r="AE574" s="1"/>
      <c r="AF574" s="1"/>
      <c r="AG574" s="1"/>
      <c r="AH574" s="1"/>
    </row>
    <row r="575" spans="3:34" ht="15.75" customHeight="1" x14ac:dyDescent="0.2">
      <c r="C575" s="1"/>
      <c r="E575" s="1"/>
      <c r="J575" s="1"/>
      <c r="K575" s="1"/>
      <c r="L575" s="1"/>
      <c r="M575" s="1"/>
      <c r="N575" s="1"/>
      <c r="O575" s="1"/>
      <c r="P575" s="1"/>
      <c r="Q575" s="1"/>
      <c r="W575" s="1"/>
      <c r="X575" s="1"/>
      <c r="Y575" s="1"/>
      <c r="Z575" s="1"/>
      <c r="AB575" s="1"/>
      <c r="AC575" s="1"/>
      <c r="AD575" s="1"/>
      <c r="AE575" s="1"/>
      <c r="AF575" s="1"/>
      <c r="AG575" s="1"/>
      <c r="AH575" s="1"/>
    </row>
    <row r="576" spans="3:34" ht="15.75" customHeight="1" x14ac:dyDescent="0.2">
      <c r="C576" s="1"/>
      <c r="E576" s="1"/>
      <c r="J576" s="1"/>
      <c r="K576" s="1"/>
      <c r="L576" s="1"/>
      <c r="M576" s="1"/>
      <c r="N576" s="1"/>
      <c r="O576" s="1"/>
      <c r="P576" s="1"/>
      <c r="Q576" s="1"/>
      <c r="W576" s="1"/>
      <c r="X576" s="1"/>
      <c r="Y576" s="1"/>
      <c r="Z576" s="1"/>
      <c r="AB576" s="1"/>
      <c r="AC576" s="1"/>
      <c r="AD576" s="1"/>
      <c r="AE576" s="1"/>
      <c r="AF576" s="1"/>
      <c r="AG576" s="1"/>
      <c r="AH576" s="1"/>
    </row>
    <row r="577" spans="3:34" ht="15.75" customHeight="1" x14ac:dyDescent="0.2">
      <c r="C577" s="1"/>
      <c r="E577" s="1"/>
      <c r="J577" s="1"/>
      <c r="K577" s="1"/>
      <c r="L577" s="1"/>
      <c r="M577" s="1"/>
      <c r="N577" s="1"/>
      <c r="O577" s="1"/>
      <c r="P577" s="1"/>
      <c r="Q577" s="1"/>
      <c r="W577" s="1"/>
      <c r="X577" s="1"/>
      <c r="Y577" s="1"/>
      <c r="Z577" s="1"/>
      <c r="AB577" s="1"/>
      <c r="AC577" s="1"/>
      <c r="AD577" s="1"/>
      <c r="AE577" s="1"/>
      <c r="AF577" s="1"/>
      <c r="AG577" s="1"/>
      <c r="AH577" s="1"/>
    </row>
    <row r="578" spans="3:34" ht="15.75" customHeight="1" x14ac:dyDescent="0.2">
      <c r="C578" s="1"/>
      <c r="E578" s="1"/>
      <c r="J578" s="1"/>
      <c r="K578" s="1"/>
      <c r="L578" s="1"/>
      <c r="M578" s="1"/>
      <c r="N578" s="1"/>
      <c r="O578" s="1"/>
      <c r="P578" s="1"/>
      <c r="Q578" s="1"/>
      <c r="W578" s="1"/>
      <c r="X578" s="1"/>
      <c r="Y578" s="1"/>
      <c r="Z578" s="1"/>
      <c r="AB578" s="1"/>
      <c r="AC578" s="1"/>
      <c r="AD578" s="1"/>
      <c r="AE578" s="1"/>
      <c r="AF578" s="1"/>
      <c r="AG578" s="1"/>
      <c r="AH578" s="1"/>
    </row>
    <row r="579" spans="3:34" ht="15.75" customHeight="1" x14ac:dyDescent="0.2">
      <c r="C579" s="1"/>
      <c r="E579" s="1"/>
      <c r="J579" s="1"/>
      <c r="K579" s="1"/>
      <c r="L579" s="1"/>
      <c r="M579" s="1"/>
      <c r="N579" s="1"/>
      <c r="O579" s="1"/>
      <c r="P579" s="1"/>
      <c r="Q579" s="1"/>
      <c r="W579" s="1"/>
      <c r="X579" s="1"/>
      <c r="Y579" s="1"/>
      <c r="Z579" s="1"/>
      <c r="AB579" s="1"/>
      <c r="AC579" s="1"/>
      <c r="AD579" s="1"/>
      <c r="AE579" s="1"/>
      <c r="AF579" s="1"/>
      <c r="AG579" s="1"/>
      <c r="AH579" s="1"/>
    </row>
    <row r="580" spans="3:34" ht="15.75" customHeight="1" x14ac:dyDescent="0.2">
      <c r="C580" s="1"/>
      <c r="E580" s="1"/>
      <c r="J580" s="1"/>
      <c r="K580" s="1"/>
      <c r="L580" s="1"/>
      <c r="M580" s="1"/>
      <c r="N580" s="1"/>
      <c r="O580" s="1"/>
      <c r="P580" s="1"/>
      <c r="Q580" s="1"/>
      <c r="W580" s="1"/>
      <c r="X580" s="1"/>
      <c r="Y580" s="1"/>
      <c r="Z580" s="1"/>
      <c r="AB580" s="1"/>
      <c r="AC580" s="1"/>
      <c r="AD580" s="1"/>
      <c r="AE580" s="1"/>
      <c r="AF580" s="1"/>
      <c r="AG580" s="1"/>
      <c r="AH580" s="1"/>
    </row>
    <row r="581" spans="3:34" ht="15.75" customHeight="1" x14ac:dyDescent="0.2">
      <c r="C581" s="1"/>
      <c r="E581" s="1"/>
      <c r="J581" s="1"/>
      <c r="K581" s="1"/>
      <c r="L581" s="1"/>
      <c r="M581" s="1"/>
      <c r="N581" s="1"/>
      <c r="O581" s="1"/>
      <c r="P581" s="1"/>
      <c r="Q581" s="1"/>
      <c r="W581" s="1"/>
      <c r="X581" s="1"/>
      <c r="Y581" s="1"/>
      <c r="Z581" s="1"/>
      <c r="AB581" s="1"/>
      <c r="AC581" s="1"/>
      <c r="AD581" s="1"/>
      <c r="AE581" s="1"/>
      <c r="AF581" s="1"/>
      <c r="AG581" s="1"/>
      <c r="AH581" s="1"/>
    </row>
    <row r="582" spans="3:34" ht="15.75" customHeight="1" x14ac:dyDescent="0.2">
      <c r="C582" s="1"/>
      <c r="E582" s="1"/>
      <c r="J582" s="1"/>
      <c r="K582" s="1"/>
      <c r="L582" s="1"/>
      <c r="M582" s="1"/>
      <c r="N582" s="1"/>
      <c r="O582" s="1"/>
      <c r="P582" s="1"/>
      <c r="Q582" s="1"/>
      <c r="W582" s="1"/>
      <c r="X582" s="1"/>
      <c r="Y582" s="1"/>
      <c r="Z582" s="1"/>
      <c r="AB582" s="1"/>
      <c r="AC582" s="1"/>
      <c r="AD582" s="1"/>
      <c r="AE582" s="1"/>
      <c r="AF582" s="1"/>
      <c r="AG582" s="1"/>
      <c r="AH582" s="1"/>
    </row>
    <row r="583" spans="3:34" ht="15.75" customHeight="1" x14ac:dyDescent="0.2">
      <c r="C583" s="1"/>
      <c r="E583" s="1"/>
      <c r="J583" s="1"/>
      <c r="K583" s="1"/>
      <c r="L583" s="1"/>
      <c r="M583" s="1"/>
      <c r="N583" s="1"/>
      <c r="O583" s="1"/>
      <c r="P583" s="1"/>
      <c r="Q583" s="1"/>
      <c r="W583" s="1"/>
      <c r="X583" s="1"/>
      <c r="Y583" s="1"/>
      <c r="Z583" s="1"/>
      <c r="AB583" s="1"/>
      <c r="AC583" s="1"/>
      <c r="AD583" s="1"/>
      <c r="AE583" s="1"/>
      <c r="AF583" s="1"/>
      <c r="AG583" s="1"/>
      <c r="AH583" s="1"/>
    </row>
    <row r="584" spans="3:34" ht="15.75" customHeight="1" x14ac:dyDescent="0.2">
      <c r="C584" s="1"/>
      <c r="E584" s="1"/>
      <c r="J584" s="1"/>
      <c r="K584" s="1"/>
      <c r="L584" s="1"/>
      <c r="M584" s="1"/>
      <c r="N584" s="1"/>
      <c r="O584" s="1"/>
      <c r="P584" s="1"/>
      <c r="Q584" s="1"/>
      <c r="W584" s="1"/>
      <c r="X584" s="1"/>
      <c r="Y584" s="1"/>
      <c r="Z584" s="1"/>
      <c r="AB584" s="1"/>
      <c r="AC584" s="1"/>
      <c r="AD584" s="1"/>
      <c r="AE584" s="1"/>
      <c r="AF584" s="1"/>
      <c r="AG584" s="1"/>
      <c r="AH584" s="1"/>
    </row>
    <row r="585" spans="3:34" ht="15.75" customHeight="1" x14ac:dyDescent="0.2">
      <c r="C585" s="1"/>
      <c r="E585" s="1"/>
      <c r="J585" s="1"/>
      <c r="K585" s="1"/>
      <c r="L585" s="1"/>
      <c r="M585" s="1"/>
      <c r="N585" s="1"/>
      <c r="O585" s="1"/>
      <c r="P585" s="1"/>
      <c r="Q585" s="1"/>
      <c r="W585" s="1"/>
      <c r="X585" s="1"/>
      <c r="Y585" s="1"/>
      <c r="Z585" s="1"/>
      <c r="AB585" s="1"/>
      <c r="AC585" s="1"/>
      <c r="AD585" s="1"/>
      <c r="AE585" s="1"/>
      <c r="AF585" s="1"/>
      <c r="AG585" s="1"/>
      <c r="AH585" s="1"/>
    </row>
    <row r="586" spans="3:34" ht="15.75" customHeight="1" x14ac:dyDescent="0.2">
      <c r="C586" s="1"/>
      <c r="E586" s="1"/>
      <c r="J586" s="1"/>
      <c r="K586" s="1"/>
      <c r="L586" s="1"/>
      <c r="M586" s="1"/>
      <c r="N586" s="1"/>
      <c r="O586" s="1"/>
      <c r="P586" s="1"/>
      <c r="Q586" s="1"/>
      <c r="W586" s="1"/>
      <c r="X586" s="1"/>
      <c r="Y586" s="1"/>
      <c r="Z586" s="1"/>
      <c r="AB586" s="1"/>
      <c r="AC586" s="1"/>
      <c r="AD586" s="1"/>
      <c r="AE586" s="1"/>
      <c r="AF586" s="1"/>
      <c r="AG586" s="1"/>
      <c r="AH586" s="1"/>
    </row>
    <row r="587" spans="3:34" ht="15.75" customHeight="1" x14ac:dyDescent="0.2">
      <c r="C587" s="1"/>
      <c r="E587" s="1"/>
      <c r="J587" s="1"/>
      <c r="K587" s="1"/>
      <c r="L587" s="1"/>
      <c r="M587" s="1"/>
      <c r="N587" s="1"/>
      <c r="O587" s="1"/>
      <c r="P587" s="1"/>
      <c r="Q587" s="1"/>
      <c r="W587" s="1"/>
      <c r="X587" s="1"/>
      <c r="Y587" s="1"/>
      <c r="Z587" s="1"/>
      <c r="AB587" s="1"/>
      <c r="AC587" s="1"/>
      <c r="AD587" s="1"/>
      <c r="AE587" s="1"/>
      <c r="AF587" s="1"/>
      <c r="AG587" s="1"/>
      <c r="AH587" s="1"/>
    </row>
    <row r="588" spans="3:34" ht="15.75" customHeight="1" x14ac:dyDescent="0.2">
      <c r="C588" s="1"/>
      <c r="E588" s="1"/>
      <c r="J588" s="1"/>
      <c r="K588" s="1"/>
      <c r="L588" s="1"/>
      <c r="M588" s="1"/>
      <c r="N588" s="1"/>
      <c r="O588" s="1"/>
      <c r="P588" s="1"/>
      <c r="Q588" s="1"/>
      <c r="W588" s="1"/>
      <c r="X588" s="1"/>
      <c r="Y588" s="1"/>
      <c r="Z588" s="1"/>
      <c r="AB588" s="1"/>
      <c r="AC588" s="1"/>
      <c r="AD588" s="1"/>
      <c r="AE588" s="1"/>
      <c r="AF588" s="1"/>
      <c r="AG588" s="1"/>
      <c r="AH588" s="1"/>
    </row>
    <row r="589" spans="3:34" ht="15.75" customHeight="1" x14ac:dyDescent="0.2">
      <c r="C589" s="1"/>
      <c r="E589" s="1"/>
      <c r="J589" s="1"/>
      <c r="K589" s="1"/>
      <c r="L589" s="1"/>
      <c r="M589" s="1"/>
      <c r="N589" s="1"/>
      <c r="O589" s="1"/>
      <c r="P589" s="1"/>
      <c r="Q589" s="1"/>
      <c r="W589" s="1"/>
      <c r="X589" s="1"/>
      <c r="Y589" s="1"/>
      <c r="Z589" s="1"/>
      <c r="AB589" s="1"/>
      <c r="AC589" s="1"/>
      <c r="AD589" s="1"/>
      <c r="AE589" s="1"/>
      <c r="AF589" s="1"/>
      <c r="AG589" s="1"/>
      <c r="AH589" s="1"/>
    </row>
    <row r="590" spans="3:34" ht="15.75" customHeight="1" x14ac:dyDescent="0.2">
      <c r="C590" s="1"/>
      <c r="E590" s="1"/>
      <c r="J590" s="1"/>
      <c r="K590" s="1"/>
      <c r="L590" s="1"/>
      <c r="M590" s="1"/>
      <c r="N590" s="1"/>
      <c r="O590" s="1"/>
      <c r="P590" s="1"/>
      <c r="Q590" s="1"/>
      <c r="W590" s="1"/>
      <c r="X590" s="1"/>
      <c r="Y590" s="1"/>
      <c r="Z590" s="1"/>
      <c r="AB590" s="1"/>
      <c r="AC590" s="1"/>
      <c r="AD590" s="1"/>
      <c r="AE590" s="1"/>
      <c r="AF590" s="1"/>
      <c r="AG590" s="1"/>
      <c r="AH590" s="1"/>
    </row>
    <row r="591" spans="3:34" ht="15.75" customHeight="1" x14ac:dyDescent="0.2">
      <c r="C591" s="1"/>
      <c r="E591" s="1"/>
      <c r="J591" s="1"/>
      <c r="K591" s="1"/>
      <c r="L591" s="1"/>
      <c r="M591" s="1"/>
      <c r="N591" s="1"/>
      <c r="O591" s="1"/>
      <c r="P591" s="1"/>
      <c r="Q591" s="1"/>
      <c r="W591" s="1"/>
      <c r="X591" s="1"/>
      <c r="Y591" s="1"/>
      <c r="Z591" s="1"/>
      <c r="AB591" s="1"/>
      <c r="AC591" s="1"/>
      <c r="AD591" s="1"/>
      <c r="AE591" s="1"/>
      <c r="AF591" s="1"/>
      <c r="AG591" s="1"/>
      <c r="AH591" s="1"/>
    </row>
    <row r="592" spans="3:34" ht="15.75" customHeight="1" x14ac:dyDescent="0.2">
      <c r="C592" s="1"/>
      <c r="E592" s="1"/>
      <c r="J592" s="1"/>
      <c r="K592" s="1"/>
      <c r="L592" s="1"/>
      <c r="M592" s="1"/>
      <c r="N592" s="1"/>
      <c r="O592" s="1"/>
      <c r="P592" s="1"/>
      <c r="Q592" s="1"/>
      <c r="W592" s="1"/>
      <c r="X592" s="1"/>
      <c r="Y592" s="1"/>
      <c r="Z592" s="1"/>
      <c r="AB592" s="1"/>
      <c r="AC592" s="1"/>
      <c r="AD592" s="1"/>
      <c r="AE592" s="1"/>
      <c r="AF592" s="1"/>
      <c r="AG592" s="1"/>
      <c r="AH592" s="1"/>
    </row>
    <row r="593" spans="3:34" ht="15.75" customHeight="1" x14ac:dyDescent="0.2">
      <c r="C593" s="1"/>
      <c r="E593" s="1"/>
      <c r="J593" s="1"/>
      <c r="K593" s="1"/>
      <c r="L593" s="1"/>
      <c r="M593" s="1"/>
      <c r="N593" s="1"/>
      <c r="O593" s="1"/>
      <c r="P593" s="1"/>
      <c r="Q593" s="1"/>
      <c r="W593" s="1"/>
      <c r="X593" s="1"/>
      <c r="Y593" s="1"/>
      <c r="Z593" s="1"/>
      <c r="AB593" s="1"/>
      <c r="AC593" s="1"/>
      <c r="AD593" s="1"/>
      <c r="AE593" s="1"/>
      <c r="AF593" s="1"/>
      <c r="AG593" s="1"/>
      <c r="AH593" s="1"/>
    </row>
    <row r="594" spans="3:34" ht="15.75" customHeight="1" x14ac:dyDescent="0.2">
      <c r="C594" s="1"/>
      <c r="E594" s="1"/>
      <c r="J594" s="1"/>
      <c r="K594" s="1"/>
      <c r="L594" s="1"/>
      <c r="M594" s="1"/>
      <c r="N594" s="1"/>
      <c r="O594" s="1"/>
      <c r="P594" s="1"/>
      <c r="Q594" s="1"/>
      <c r="W594" s="1"/>
      <c r="X594" s="1"/>
      <c r="Y594" s="1"/>
      <c r="Z594" s="1"/>
      <c r="AB594" s="1"/>
      <c r="AC594" s="1"/>
      <c r="AD594" s="1"/>
      <c r="AE594" s="1"/>
      <c r="AF594" s="1"/>
      <c r="AG594" s="1"/>
      <c r="AH594" s="1"/>
    </row>
    <row r="595" spans="3:34" ht="15.75" customHeight="1" x14ac:dyDescent="0.2">
      <c r="C595" s="1"/>
      <c r="E595" s="1"/>
      <c r="J595" s="1"/>
      <c r="K595" s="1"/>
      <c r="L595" s="1"/>
      <c r="M595" s="1"/>
      <c r="N595" s="1"/>
      <c r="O595" s="1"/>
      <c r="P595" s="1"/>
      <c r="Q595" s="1"/>
      <c r="W595" s="1"/>
      <c r="X595" s="1"/>
      <c r="Y595" s="1"/>
      <c r="Z595" s="1"/>
      <c r="AB595" s="1"/>
      <c r="AC595" s="1"/>
      <c r="AD595" s="1"/>
      <c r="AE595" s="1"/>
      <c r="AF595" s="1"/>
      <c r="AG595" s="1"/>
      <c r="AH595" s="1"/>
    </row>
    <row r="596" spans="3:34" ht="15.75" customHeight="1" x14ac:dyDescent="0.2">
      <c r="C596" s="1"/>
      <c r="E596" s="1"/>
      <c r="J596" s="1"/>
      <c r="K596" s="1"/>
      <c r="L596" s="1"/>
      <c r="M596" s="1"/>
      <c r="N596" s="1"/>
      <c r="O596" s="1"/>
      <c r="P596" s="1"/>
      <c r="Q596" s="1"/>
      <c r="W596" s="1"/>
      <c r="X596" s="1"/>
      <c r="Y596" s="1"/>
      <c r="Z596" s="1"/>
      <c r="AB596" s="1"/>
      <c r="AC596" s="1"/>
      <c r="AD596" s="1"/>
      <c r="AE596" s="1"/>
      <c r="AF596" s="1"/>
      <c r="AG596" s="1"/>
      <c r="AH596" s="1"/>
    </row>
    <row r="597" spans="3:34" ht="15.75" customHeight="1" x14ac:dyDescent="0.2">
      <c r="C597" s="1"/>
      <c r="E597" s="1"/>
      <c r="J597" s="1"/>
      <c r="K597" s="1"/>
      <c r="L597" s="1"/>
      <c r="M597" s="1"/>
      <c r="N597" s="1"/>
      <c r="O597" s="1"/>
      <c r="P597" s="1"/>
      <c r="Q597" s="1"/>
      <c r="W597" s="1"/>
      <c r="X597" s="1"/>
      <c r="Y597" s="1"/>
      <c r="Z597" s="1"/>
      <c r="AB597" s="1"/>
      <c r="AC597" s="1"/>
      <c r="AD597" s="1"/>
      <c r="AE597" s="1"/>
      <c r="AF597" s="1"/>
      <c r="AG597" s="1"/>
      <c r="AH597" s="1"/>
    </row>
    <row r="598" spans="3:34" ht="15.75" customHeight="1" x14ac:dyDescent="0.2">
      <c r="C598" s="1"/>
      <c r="E598" s="1"/>
      <c r="J598" s="1"/>
      <c r="K598" s="1"/>
      <c r="L598" s="1"/>
      <c r="M598" s="1"/>
      <c r="N598" s="1"/>
      <c r="O598" s="1"/>
      <c r="P598" s="1"/>
      <c r="Q598" s="1"/>
      <c r="W598" s="1"/>
      <c r="X598" s="1"/>
      <c r="Y598" s="1"/>
      <c r="Z598" s="1"/>
      <c r="AB598" s="1"/>
      <c r="AC598" s="1"/>
      <c r="AD598" s="1"/>
      <c r="AE598" s="1"/>
      <c r="AF598" s="1"/>
      <c r="AG598" s="1"/>
      <c r="AH598" s="1"/>
    </row>
    <row r="599" spans="3:34" ht="15.75" customHeight="1" x14ac:dyDescent="0.2">
      <c r="C599" s="1"/>
      <c r="E599" s="1"/>
      <c r="J599" s="1"/>
      <c r="K599" s="1"/>
      <c r="L599" s="1"/>
      <c r="M599" s="1"/>
      <c r="N599" s="1"/>
      <c r="O599" s="1"/>
      <c r="P599" s="1"/>
      <c r="Q599" s="1"/>
      <c r="W599" s="1"/>
      <c r="X599" s="1"/>
      <c r="Y599" s="1"/>
      <c r="Z599" s="1"/>
      <c r="AB599" s="1"/>
      <c r="AC599" s="1"/>
      <c r="AD599" s="1"/>
      <c r="AE599" s="1"/>
      <c r="AF599" s="1"/>
      <c r="AG599" s="1"/>
      <c r="AH599" s="1"/>
    </row>
    <row r="600" spans="3:34" ht="15.75" customHeight="1" x14ac:dyDescent="0.2">
      <c r="C600" s="1"/>
      <c r="E600" s="1"/>
      <c r="J600" s="1"/>
      <c r="K600" s="1"/>
      <c r="L600" s="1"/>
      <c r="M600" s="1"/>
      <c r="N600" s="1"/>
      <c r="O600" s="1"/>
      <c r="P600" s="1"/>
      <c r="Q600" s="1"/>
      <c r="W600" s="1"/>
      <c r="X600" s="1"/>
      <c r="Y600" s="1"/>
      <c r="Z600" s="1"/>
      <c r="AB600" s="1"/>
      <c r="AC600" s="1"/>
      <c r="AD600" s="1"/>
      <c r="AE600" s="1"/>
      <c r="AF600" s="1"/>
      <c r="AG600" s="1"/>
      <c r="AH600" s="1"/>
    </row>
    <row r="601" spans="3:34" ht="15.75" customHeight="1" x14ac:dyDescent="0.2">
      <c r="C601" s="1"/>
      <c r="E601" s="1"/>
      <c r="J601" s="1"/>
      <c r="K601" s="1"/>
      <c r="L601" s="1"/>
      <c r="M601" s="1"/>
      <c r="N601" s="1"/>
      <c r="O601" s="1"/>
      <c r="P601" s="1"/>
      <c r="Q601" s="1"/>
      <c r="W601" s="1"/>
      <c r="X601" s="1"/>
      <c r="Y601" s="1"/>
      <c r="Z601" s="1"/>
      <c r="AB601" s="1"/>
      <c r="AC601" s="1"/>
      <c r="AD601" s="1"/>
      <c r="AE601" s="1"/>
      <c r="AF601" s="1"/>
      <c r="AG601" s="1"/>
      <c r="AH601" s="1"/>
    </row>
    <row r="602" spans="3:34" ht="15.75" customHeight="1" x14ac:dyDescent="0.2">
      <c r="C602" s="1"/>
      <c r="E602" s="1"/>
      <c r="J602" s="1"/>
      <c r="K602" s="1"/>
      <c r="L602" s="1"/>
      <c r="M602" s="1"/>
      <c r="N602" s="1"/>
      <c r="O602" s="1"/>
      <c r="P602" s="1"/>
      <c r="Q602" s="1"/>
      <c r="W602" s="1"/>
      <c r="X602" s="1"/>
      <c r="Y602" s="1"/>
      <c r="Z602" s="1"/>
      <c r="AB602" s="1"/>
      <c r="AC602" s="1"/>
      <c r="AD602" s="1"/>
      <c r="AE602" s="1"/>
      <c r="AF602" s="1"/>
      <c r="AG602" s="1"/>
      <c r="AH602" s="1"/>
    </row>
    <row r="603" spans="3:34" ht="15.75" customHeight="1" x14ac:dyDescent="0.2">
      <c r="C603" s="1"/>
      <c r="E603" s="1"/>
      <c r="J603" s="1"/>
      <c r="K603" s="1"/>
      <c r="L603" s="1"/>
      <c r="M603" s="1"/>
      <c r="N603" s="1"/>
      <c r="O603" s="1"/>
      <c r="P603" s="1"/>
      <c r="Q603" s="1"/>
      <c r="W603" s="1"/>
      <c r="X603" s="1"/>
      <c r="Y603" s="1"/>
      <c r="Z603" s="1"/>
      <c r="AB603" s="1"/>
      <c r="AC603" s="1"/>
      <c r="AD603" s="1"/>
      <c r="AE603" s="1"/>
      <c r="AF603" s="1"/>
      <c r="AG603" s="1"/>
      <c r="AH603" s="1"/>
    </row>
    <row r="604" spans="3:34" ht="15.75" customHeight="1" x14ac:dyDescent="0.2">
      <c r="C604" s="1"/>
      <c r="E604" s="1"/>
      <c r="J604" s="1"/>
      <c r="K604" s="1"/>
      <c r="L604" s="1"/>
      <c r="M604" s="1"/>
      <c r="N604" s="1"/>
      <c r="O604" s="1"/>
      <c r="P604" s="1"/>
      <c r="Q604" s="1"/>
      <c r="W604" s="1"/>
      <c r="X604" s="1"/>
      <c r="Y604" s="1"/>
      <c r="Z604" s="1"/>
      <c r="AB604" s="1"/>
      <c r="AC604" s="1"/>
      <c r="AD604" s="1"/>
      <c r="AE604" s="1"/>
      <c r="AF604" s="1"/>
      <c r="AG604" s="1"/>
      <c r="AH604" s="1"/>
    </row>
    <row r="605" spans="3:34" ht="15.75" customHeight="1" x14ac:dyDescent="0.2">
      <c r="C605" s="1"/>
      <c r="E605" s="1"/>
      <c r="J605" s="1"/>
      <c r="K605" s="1"/>
      <c r="L605" s="1"/>
      <c r="M605" s="1"/>
      <c r="N605" s="1"/>
      <c r="O605" s="1"/>
      <c r="P605" s="1"/>
      <c r="Q605" s="1"/>
      <c r="W605" s="1"/>
      <c r="X605" s="1"/>
      <c r="Y605" s="1"/>
      <c r="Z605" s="1"/>
      <c r="AB605" s="1"/>
      <c r="AC605" s="1"/>
      <c r="AD605" s="1"/>
      <c r="AE605" s="1"/>
      <c r="AF605" s="1"/>
      <c r="AG605" s="1"/>
      <c r="AH605" s="1"/>
    </row>
    <row r="606" spans="3:34" ht="15.75" customHeight="1" x14ac:dyDescent="0.2">
      <c r="C606" s="1"/>
      <c r="E606" s="1"/>
      <c r="J606" s="1"/>
      <c r="K606" s="1"/>
      <c r="L606" s="1"/>
      <c r="M606" s="1"/>
      <c r="N606" s="1"/>
      <c r="O606" s="1"/>
      <c r="P606" s="1"/>
      <c r="Q606" s="1"/>
      <c r="W606" s="1"/>
      <c r="X606" s="1"/>
      <c r="Y606" s="1"/>
      <c r="Z606" s="1"/>
      <c r="AB606" s="1"/>
      <c r="AC606" s="1"/>
      <c r="AD606" s="1"/>
      <c r="AE606" s="1"/>
      <c r="AF606" s="1"/>
      <c r="AG606" s="1"/>
      <c r="AH606" s="1"/>
    </row>
    <row r="607" spans="3:34" ht="15.75" customHeight="1" x14ac:dyDescent="0.2">
      <c r="C607" s="1"/>
      <c r="E607" s="1"/>
      <c r="J607" s="1"/>
      <c r="K607" s="1"/>
      <c r="L607" s="1"/>
      <c r="M607" s="1"/>
      <c r="N607" s="1"/>
      <c r="O607" s="1"/>
      <c r="P607" s="1"/>
      <c r="Q607" s="1"/>
      <c r="W607" s="1"/>
      <c r="X607" s="1"/>
      <c r="Y607" s="1"/>
      <c r="Z607" s="1"/>
      <c r="AB607" s="1"/>
      <c r="AC607" s="1"/>
      <c r="AD607" s="1"/>
      <c r="AE607" s="1"/>
      <c r="AF607" s="1"/>
      <c r="AG607" s="1"/>
      <c r="AH607" s="1"/>
    </row>
    <row r="608" spans="3:34" ht="15.75" customHeight="1" x14ac:dyDescent="0.2">
      <c r="C608" s="1"/>
      <c r="E608" s="1"/>
      <c r="J608" s="1"/>
      <c r="K608" s="1"/>
      <c r="L608" s="1"/>
      <c r="M608" s="1"/>
      <c r="N608" s="1"/>
      <c r="O608" s="1"/>
      <c r="P608" s="1"/>
      <c r="Q608" s="1"/>
      <c r="W608" s="1"/>
      <c r="X608" s="1"/>
      <c r="Y608" s="1"/>
      <c r="Z608" s="1"/>
      <c r="AB608" s="1"/>
      <c r="AC608" s="1"/>
      <c r="AD608" s="1"/>
      <c r="AE608" s="1"/>
      <c r="AF608" s="1"/>
      <c r="AG608" s="1"/>
      <c r="AH608" s="1"/>
    </row>
    <row r="609" spans="3:34" ht="15.75" customHeight="1" x14ac:dyDescent="0.2">
      <c r="C609" s="1"/>
      <c r="E609" s="1"/>
      <c r="J609" s="1"/>
      <c r="K609" s="1"/>
      <c r="L609" s="1"/>
      <c r="M609" s="1"/>
      <c r="N609" s="1"/>
      <c r="O609" s="1"/>
      <c r="P609" s="1"/>
      <c r="Q609" s="1"/>
      <c r="W609" s="1"/>
      <c r="X609" s="1"/>
      <c r="Y609" s="1"/>
      <c r="Z609" s="1"/>
      <c r="AB609" s="1"/>
      <c r="AC609" s="1"/>
      <c r="AD609" s="1"/>
      <c r="AE609" s="1"/>
      <c r="AF609" s="1"/>
      <c r="AG609" s="1"/>
      <c r="AH609" s="1"/>
    </row>
    <row r="610" spans="3:34" ht="15.75" customHeight="1" x14ac:dyDescent="0.2">
      <c r="C610" s="1"/>
      <c r="E610" s="1"/>
      <c r="J610" s="1"/>
      <c r="K610" s="1"/>
      <c r="L610" s="1"/>
      <c r="M610" s="1"/>
      <c r="N610" s="1"/>
      <c r="O610" s="1"/>
      <c r="P610" s="1"/>
      <c r="Q610" s="1"/>
      <c r="W610" s="1"/>
      <c r="X610" s="1"/>
      <c r="Y610" s="1"/>
      <c r="Z610" s="1"/>
      <c r="AB610" s="1"/>
      <c r="AC610" s="1"/>
      <c r="AD610" s="1"/>
      <c r="AE610" s="1"/>
      <c r="AF610" s="1"/>
      <c r="AG610" s="1"/>
      <c r="AH610" s="1"/>
    </row>
    <row r="611" spans="3:34" ht="15.75" customHeight="1" x14ac:dyDescent="0.2">
      <c r="C611" s="1"/>
      <c r="E611" s="1"/>
      <c r="J611" s="1"/>
      <c r="K611" s="1"/>
      <c r="L611" s="1"/>
      <c r="M611" s="1"/>
      <c r="N611" s="1"/>
      <c r="O611" s="1"/>
      <c r="P611" s="1"/>
      <c r="Q611" s="1"/>
      <c r="W611" s="1"/>
      <c r="X611" s="1"/>
      <c r="Y611" s="1"/>
      <c r="Z611" s="1"/>
      <c r="AB611" s="1"/>
      <c r="AC611" s="1"/>
      <c r="AD611" s="1"/>
      <c r="AE611" s="1"/>
      <c r="AF611" s="1"/>
      <c r="AG611" s="1"/>
      <c r="AH611" s="1"/>
    </row>
    <row r="612" spans="3:34" ht="15.75" customHeight="1" x14ac:dyDescent="0.2">
      <c r="C612" s="1"/>
      <c r="E612" s="1"/>
      <c r="J612" s="1"/>
      <c r="K612" s="1"/>
      <c r="L612" s="1"/>
      <c r="M612" s="1"/>
      <c r="N612" s="1"/>
      <c r="O612" s="1"/>
      <c r="P612" s="1"/>
      <c r="Q612" s="1"/>
      <c r="W612" s="1"/>
      <c r="X612" s="1"/>
      <c r="Y612" s="1"/>
      <c r="Z612" s="1"/>
      <c r="AB612" s="1"/>
      <c r="AC612" s="1"/>
      <c r="AD612" s="1"/>
      <c r="AE612" s="1"/>
      <c r="AF612" s="1"/>
      <c r="AG612" s="1"/>
      <c r="AH612" s="1"/>
    </row>
    <row r="613" spans="3:34" ht="15.75" customHeight="1" x14ac:dyDescent="0.2">
      <c r="C613" s="1"/>
      <c r="E613" s="1"/>
      <c r="J613" s="1"/>
      <c r="K613" s="1"/>
      <c r="L613" s="1"/>
      <c r="M613" s="1"/>
      <c r="N613" s="1"/>
      <c r="O613" s="1"/>
      <c r="P613" s="1"/>
      <c r="Q613" s="1"/>
      <c r="W613" s="1"/>
      <c r="X613" s="1"/>
      <c r="Y613" s="1"/>
      <c r="Z613" s="1"/>
      <c r="AB613" s="1"/>
      <c r="AC613" s="1"/>
      <c r="AD613" s="1"/>
      <c r="AE613" s="1"/>
      <c r="AF613" s="1"/>
      <c r="AG613" s="1"/>
      <c r="AH613" s="1"/>
    </row>
    <row r="614" spans="3:34" ht="15.75" customHeight="1" x14ac:dyDescent="0.2">
      <c r="C614" s="1"/>
      <c r="E614" s="1"/>
      <c r="J614" s="1"/>
      <c r="K614" s="1"/>
      <c r="L614" s="1"/>
      <c r="M614" s="1"/>
      <c r="N614" s="1"/>
      <c r="O614" s="1"/>
      <c r="P614" s="1"/>
      <c r="Q614" s="1"/>
      <c r="W614" s="1"/>
      <c r="X614" s="1"/>
      <c r="Y614" s="1"/>
      <c r="Z614" s="1"/>
      <c r="AB614" s="1"/>
      <c r="AC614" s="1"/>
      <c r="AD614" s="1"/>
      <c r="AE614" s="1"/>
      <c r="AF614" s="1"/>
      <c r="AG614" s="1"/>
      <c r="AH614" s="1"/>
    </row>
    <row r="615" spans="3:34" ht="15.75" customHeight="1" x14ac:dyDescent="0.2">
      <c r="C615" s="1"/>
      <c r="E615" s="1"/>
      <c r="J615" s="1"/>
      <c r="K615" s="1"/>
      <c r="L615" s="1"/>
      <c r="M615" s="1"/>
      <c r="N615" s="1"/>
      <c r="O615" s="1"/>
      <c r="P615" s="1"/>
      <c r="Q615" s="1"/>
      <c r="W615" s="1"/>
      <c r="X615" s="1"/>
      <c r="Y615" s="1"/>
      <c r="Z615" s="1"/>
      <c r="AB615" s="1"/>
      <c r="AC615" s="1"/>
      <c r="AD615" s="1"/>
      <c r="AE615" s="1"/>
      <c r="AF615" s="1"/>
      <c r="AG615" s="1"/>
      <c r="AH615" s="1"/>
    </row>
    <row r="616" spans="3:34" ht="15.75" customHeight="1" x14ac:dyDescent="0.2">
      <c r="C616" s="1"/>
      <c r="E616" s="1"/>
      <c r="J616" s="1"/>
      <c r="K616" s="1"/>
      <c r="L616" s="1"/>
      <c r="M616" s="1"/>
      <c r="N616" s="1"/>
      <c r="O616" s="1"/>
      <c r="P616" s="1"/>
      <c r="Q616" s="1"/>
      <c r="W616" s="1"/>
      <c r="X616" s="1"/>
      <c r="Y616" s="1"/>
      <c r="Z616" s="1"/>
      <c r="AB616" s="1"/>
      <c r="AC616" s="1"/>
      <c r="AD616" s="1"/>
      <c r="AE616" s="1"/>
      <c r="AF616" s="1"/>
      <c r="AG616" s="1"/>
      <c r="AH616" s="1"/>
    </row>
    <row r="617" spans="3:34" ht="15.75" customHeight="1" x14ac:dyDescent="0.2">
      <c r="C617" s="1"/>
      <c r="E617" s="1"/>
      <c r="J617" s="1"/>
      <c r="K617" s="1"/>
      <c r="L617" s="1"/>
      <c r="M617" s="1"/>
      <c r="N617" s="1"/>
      <c r="O617" s="1"/>
      <c r="P617" s="1"/>
      <c r="Q617" s="1"/>
      <c r="W617" s="1"/>
      <c r="X617" s="1"/>
      <c r="Y617" s="1"/>
      <c r="Z617" s="1"/>
      <c r="AB617" s="1"/>
      <c r="AC617" s="1"/>
      <c r="AD617" s="1"/>
      <c r="AE617" s="1"/>
      <c r="AF617" s="1"/>
      <c r="AG617" s="1"/>
      <c r="AH617" s="1"/>
    </row>
    <row r="618" spans="3:34" ht="15.75" customHeight="1" x14ac:dyDescent="0.2">
      <c r="C618" s="1"/>
      <c r="E618" s="1"/>
      <c r="J618" s="1"/>
      <c r="K618" s="1"/>
      <c r="L618" s="1"/>
      <c r="M618" s="1"/>
      <c r="N618" s="1"/>
      <c r="O618" s="1"/>
      <c r="P618" s="1"/>
      <c r="Q618" s="1"/>
      <c r="W618" s="1"/>
      <c r="X618" s="1"/>
      <c r="Y618" s="1"/>
      <c r="Z618" s="1"/>
      <c r="AB618" s="1"/>
      <c r="AC618" s="1"/>
      <c r="AD618" s="1"/>
      <c r="AE618" s="1"/>
      <c r="AF618" s="1"/>
      <c r="AG618" s="1"/>
      <c r="AH618" s="1"/>
    </row>
    <row r="619" spans="3:34" ht="15.75" customHeight="1" x14ac:dyDescent="0.2">
      <c r="C619" s="1"/>
      <c r="E619" s="1"/>
      <c r="J619" s="1"/>
      <c r="K619" s="1"/>
      <c r="L619" s="1"/>
      <c r="M619" s="1"/>
      <c r="N619" s="1"/>
      <c r="O619" s="1"/>
      <c r="P619" s="1"/>
      <c r="Q619" s="1"/>
      <c r="W619" s="1"/>
      <c r="X619" s="1"/>
      <c r="Y619" s="1"/>
      <c r="Z619" s="1"/>
      <c r="AB619" s="1"/>
      <c r="AC619" s="1"/>
      <c r="AD619" s="1"/>
      <c r="AE619" s="1"/>
      <c r="AF619" s="1"/>
      <c r="AG619" s="1"/>
      <c r="AH619" s="1"/>
    </row>
    <row r="620" spans="3:34" ht="15.75" customHeight="1" x14ac:dyDescent="0.2">
      <c r="C620" s="1"/>
      <c r="E620" s="1"/>
      <c r="J620" s="1"/>
      <c r="K620" s="1"/>
      <c r="L620" s="1"/>
      <c r="M620" s="1"/>
      <c r="N620" s="1"/>
      <c r="O620" s="1"/>
      <c r="P620" s="1"/>
      <c r="Q620" s="1"/>
      <c r="W620" s="1"/>
      <c r="X620" s="1"/>
      <c r="Y620" s="1"/>
      <c r="Z620" s="1"/>
      <c r="AB620" s="1"/>
      <c r="AC620" s="1"/>
      <c r="AD620" s="1"/>
      <c r="AE620" s="1"/>
      <c r="AF620" s="1"/>
      <c r="AG620" s="1"/>
      <c r="AH620" s="1"/>
    </row>
    <row r="621" spans="3:34" ht="15.75" customHeight="1" x14ac:dyDescent="0.2">
      <c r="C621" s="1"/>
      <c r="E621" s="1"/>
      <c r="J621" s="1"/>
      <c r="K621" s="1"/>
      <c r="L621" s="1"/>
      <c r="M621" s="1"/>
      <c r="N621" s="1"/>
      <c r="O621" s="1"/>
      <c r="P621" s="1"/>
      <c r="Q621" s="1"/>
      <c r="W621" s="1"/>
      <c r="X621" s="1"/>
      <c r="Y621" s="1"/>
      <c r="Z621" s="1"/>
      <c r="AB621" s="1"/>
      <c r="AC621" s="1"/>
      <c r="AD621" s="1"/>
      <c r="AE621" s="1"/>
      <c r="AF621" s="1"/>
      <c r="AG621" s="1"/>
      <c r="AH621" s="1"/>
    </row>
    <row r="622" spans="3:34" ht="15.75" customHeight="1" x14ac:dyDescent="0.2">
      <c r="C622" s="1"/>
      <c r="E622" s="1"/>
      <c r="J622" s="1"/>
      <c r="K622" s="1"/>
      <c r="L622" s="1"/>
      <c r="M622" s="1"/>
      <c r="N622" s="1"/>
      <c r="O622" s="1"/>
      <c r="P622" s="1"/>
      <c r="Q622" s="1"/>
      <c r="W622" s="1"/>
      <c r="X622" s="1"/>
      <c r="Y622" s="1"/>
      <c r="Z622" s="1"/>
      <c r="AB622" s="1"/>
      <c r="AC622" s="1"/>
      <c r="AD622" s="1"/>
      <c r="AE622" s="1"/>
      <c r="AF622" s="1"/>
      <c r="AG622" s="1"/>
      <c r="AH622" s="1"/>
    </row>
    <row r="623" spans="3:34" ht="15.75" customHeight="1" x14ac:dyDescent="0.2">
      <c r="C623" s="1"/>
      <c r="E623" s="1"/>
      <c r="J623" s="1"/>
      <c r="K623" s="1"/>
      <c r="L623" s="1"/>
      <c r="M623" s="1"/>
      <c r="N623" s="1"/>
      <c r="O623" s="1"/>
      <c r="P623" s="1"/>
      <c r="Q623" s="1"/>
      <c r="W623" s="1"/>
      <c r="X623" s="1"/>
      <c r="Y623" s="1"/>
      <c r="Z623" s="1"/>
      <c r="AB623" s="1"/>
      <c r="AC623" s="1"/>
      <c r="AD623" s="1"/>
      <c r="AE623" s="1"/>
      <c r="AF623" s="1"/>
      <c r="AG623" s="1"/>
      <c r="AH623" s="1"/>
    </row>
    <row r="624" spans="3:34" ht="15.75" customHeight="1" x14ac:dyDescent="0.2">
      <c r="C624" s="1"/>
      <c r="E624" s="1"/>
      <c r="J624" s="1"/>
      <c r="K624" s="1"/>
      <c r="L624" s="1"/>
      <c r="M624" s="1"/>
      <c r="N624" s="1"/>
      <c r="O624" s="1"/>
      <c r="P624" s="1"/>
      <c r="Q624" s="1"/>
      <c r="W624" s="1"/>
      <c r="X624" s="1"/>
      <c r="Y624" s="1"/>
      <c r="Z624" s="1"/>
      <c r="AB624" s="1"/>
      <c r="AC624" s="1"/>
      <c r="AD624" s="1"/>
      <c r="AE624" s="1"/>
      <c r="AF624" s="1"/>
      <c r="AG624" s="1"/>
      <c r="AH624" s="1"/>
    </row>
    <row r="625" spans="3:34" ht="15.75" customHeight="1" x14ac:dyDescent="0.2">
      <c r="C625" s="1"/>
      <c r="E625" s="1"/>
      <c r="J625" s="1"/>
      <c r="K625" s="1"/>
      <c r="L625" s="1"/>
      <c r="M625" s="1"/>
      <c r="N625" s="1"/>
      <c r="O625" s="1"/>
      <c r="P625" s="1"/>
      <c r="Q625" s="1"/>
      <c r="W625" s="1"/>
      <c r="X625" s="1"/>
      <c r="Y625" s="1"/>
      <c r="Z625" s="1"/>
      <c r="AB625" s="1"/>
      <c r="AC625" s="1"/>
      <c r="AD625" s="1"/>
      <c r="AE625" s="1"/>
      <c r="AF625" s="1"/>
      <c r="AG625" s="1"/>
      <c r="AH625" s="1"/>
    </row>
    <row r="626" spans="3:34" ht="15.75" customHeight="1" x14ac:dyDescent="0.2">
      <c r="C626" s="1"/>
      <c r="E626" s="1"/>
      <c r="J626" s="1"/>
      <c r="K626" s="1"/>
      <c r="L626" s="1"/>
      <c r="M626" s="1"/>
      <c r="N626" s="1"/>
      <c r="O626" s="1"/>
      <c r="P626" s="1"/>
      <c r="Q626" s="1"/>
      <c r="W626" s="1"/>
      <c r="X626" s="1"/>
      <c r="Y626" s="1"/>
      <c r="Z626" s="1"/>
      <c r="AB626" s="1"/>
      <c r="AC626" s="1"/>
      <c r="AD626" s="1"/>
      <c r="AE626" s="1"/>
      <c r="AF626" s="1"/>
      <c r="AG626" s="1"/>
      <c r="AH626" s="1"/>
    </row>
    <row r="627" spans="3:34" ht="15.75" customHeight="1" x14ac:dyDescent="0.2">
      <c r="C627" s="1"/>
      <c r="E627" s="1"/>
      <c r="J627" s="1"/>
      <c r="K627" s="1"/>
      <c r="L627" s="1"/>
      <c r="M627" s="1"/>
      <c r="N627" s="1"/>
      <c r="O627" s="1"/>
      <c r="P627" s="1"/>
      <c r="Q627" s="1"/>
      <c r="W627" s="1"/>
      <c r="X627" s="1"/>
      <c r="Y627" s="1"/>
      <c r="Z627" s="1"/>
      <c r="AB627" s="1"/>
      <c r="AC627" s="1"/>
      <c r="AD627" s="1"/>
      <c r="AE627" s="1"/>
      <c r="AF627" s="1"/>
      <c r="AG627" s="1"/>
      <c r="AH627" s="1"/>
    </row>
    <row r="628" spans="3:34" ht="15.75" customHeight="1" x14ac:dyDescent="0.2">
      <c r="C628" s="1"/>
      <c r="E628" s="1"/>
      <c r="J628" s="1"/>
      <c r="K628" s="1"/>
      <c r="L628" s="1"/>
      <c r="M628" s="1"/>
      <c r="N628" s="1"/>
      <c r="O628" s="1"/>
      <c r="P628" s="1"/>
      <c r="Q628" s="1"/>
      <c r="W628" s="1"/>
      <c r="X628" s="1"/>
      <c r="Y628" s="1"/>
      <c r="Z628" s="1"/>
      <c r="AB628" s="1"/>
      <c r="AC628" s="1"/>
      <c r="AD628" s="1"/>
      <c r="AE628" s="1"/>
      <c r="AF628" s="1"/>
      <c r="AG628" s="1"/>
      <c r="AH628" s="1"/>
    </row>
    <row r="629" spans="3:34" ht="15.75" customHeight="1" x14ac:dyDescent="0.2">
      <c r="C629" s="1"/>
      <c r="E629" s="1"/>
      <c r="J629" s="1"/>
      <c r="K629" s="1"/>
      <c r="L629" s="1"/>
      <c r="M629" s="1"/>
      <c r="N629" s="1"/>
      <c r="O629" s="1"/>
      <c r="P629" s="1"/>
      <c r="Q629" s="1"/>
      <c r="W629" s="1"/>
      <c r="X629" s="1"/>
      <c r="Y629" s="1"/>
      <c r="Z629" s="1"/>
      <c r="AB629" s="1"/>
      <c r="AC629" s="1"/>
      <c r="AD629" s="1"/>
      <c r="AE629" s="1"/>
      <c r="AF629" s="1"/>
      <c r="AG629" s="1"/>
      <c r="AH629" s="1"/>
    </row>
    <row r="630" spans="3:34" ht="15.75" customHeight="1" x14ac:dyDescent="0.2">
      <c r="C630" s="1"/>
      <c r="E630" s="1"/>
      <c r="J630" s="1"/>
      <c r="K630" s="1"/>
      <c r="L630" s="1"/>
      <c r="M630" s="1"/>
      <c r="N630" s="1"/>
      <c r="O630" s="1"/>
      <c r="P630" s="1"/>
      <c r="Q630" s="1"/>
      <c r="W630" s="1"/>
      <c r="X630" s="1"/>
      <c r="Y630" s="1"/>
      <c r="Z630" s="1"/>
      <c r="AB630" s="1"/>
      <c r="AC630" s="1"/>
      <c r="AD630" s="1"/>
      <c r="AE630" s="1"/>
      <c r="AF630" s="1"/>
      <c r="AG630" s="1"/>
      <c r="AH630" s="1"/>
    </row>
    <row r="631" spans="3:34" ht="15.75" customHeight="1" x14ac:dyDescent="0.2">
      <c r="C631" s="1"/>
      <c r="E631" s="1"/>
      <c r="J631" s="1"/>
      <c r="K631" s="1"/>
      <c r="L631" s="1"/>
      <c r="M631" s="1"/>
      <c r="N631" s="1"/>
      <c r="O631" s="1"/>
      <c r="P631" s="1"/>
      <c r="Q631" s="1"/>
      <c r="W631" s="1"/>
      <c r="X631" s="1"/>
      <c r="Y631" s="1"/>
      <c r="Z631" s="1"/>
      <c r="AB631" s="1"/>
      <c r="AC631" s="1"/>
      <c r="AD631" s="1"/>
      <c r="AE631" s="1"/>
      <c r="AF631" s="1"/>
      <c r="AG631" s="1"/>
      <c r="AH631" s="1"/>
    </row>
    <row r="632" spans="3:34" ht="15.75" customHeight="1" x14ac:dyDescent="0.2">
      <c r="C632" s="1"/>
      <c r="E632" s="1"/>
      <c r="J632" s="1"/>
      <c r="K632" s="1"/>
      <c r="L632" s="1"/>
      <c r="M632" s="1"/>
      <c r="N632" s="1"/>
      <c r="O632" s="1"/>
      <c r="P632" s="1"/>
      <c r="Q632" s="1"/>
      <c r="W632" s="1"/>
      <c r="X632" s="1"/>
      <c r="Y632" s="1"/>
      <c r="Z632" s="1"/>
      <c r="AB632" s="1"/>
      <c r="AC632" s="1"/>
      <c r="AD632" s="1"/>
      <c r="AE632" s="1"/>
      <c r="AF632" s="1"/>
      <c r="AG632" s="1"/>
      <c r="AH632" s="1"/>
    </row>
    <row r="633" spans="3:34" ht="15.75" customHeight="1" x14ac:dyDescent="0.2">
      <c r="C633" s="1"/>
      <c r="E633" s="1"/>
      <c r="J633" s="1"/>
      <c r="K633" s="1"/>
      <c r="L633" s="1"/>
      <c r="M633" s="1"/>
      <c r="N633" s="1"/>
      <c r="O633" s="1"/>
      <c r="P633" s="1"/>
      <c r="Q633" s="1"/>
      <c r="W633" s="1"/>
      <c r="X633" s="1"/>
      <c r="Y633" s="1"/>
      <c r="Z633" s="1"/>
      <c r="AB633" s="1"/>
      <c r="AC633" s="1"/>
      <c r="AD633" s="1"/>
      <c r="AE633" s="1"/>
      <c r="AF633" s="1"/>
      <c r="AG633" s="1"/>
      <c r="AH633" s="1"/>
    </row>
    <row r="634" spans="3:34" ht="15.75" customHeight="1" x14ac:dyDescent="0.2">
      <c r="C634" s="1"/>
      <c r="E634" s="1"/>
      <c r="J634" s="1"/>
      <c r="K634" s="1"/>
      <c r="L634" s="1"/>
      <c r="M634" s="1"/>
      <c r="N634" s="1"/>
      <c r="O634" s="1"/>
      <c r="P634" s="1"/>
      <c r="Q634" s="1"/>
      <c r="W634" s="1"/>
      <c r="X634" s="1"/>
      <c r="Y634" s="1"/>
      <c r="Z634" s="1"/>
      <c r="AB634" s="1"/>
      <c r="AC634" s="1"/>
      <c r="AD634" s="1"/>
      <c r="AE634" s="1"/>
      <c r="AF634" s="1"/>
      <c r="AG634" s="1"/>
      <c r="AH634" s="1"/>
    </row>
    <row r="635" spans="3:34" ht="15.75" customHeight="1" x14ac:dyDescent="0.2">
      <c r="C635" s="1"/>
      <c r="E635" s="1"/>
      <c r="J635" s="1"/>
      <c r="K635" s="1"/>
      <c r="L635" s="1"/>
      <c r="M635" s="1"/>
      <c r="N635" s="1"/>
      <c r="O635" s="1"/>
      <c r="P635" s="1"/>
      <c r="Q635" s="1"/>
      <c r="W635" s="1"/>
      <c r="X635" s="1"/>
      <c r="Y635" s="1"/>
      <c r="Z635" s="1"/>
      <c r="AB635" s="1"/>
      <c r="AC635" s="1"/>
      <c r="AD635" s="1"/>
      <c r="AE635" s="1"/>
      <c r="AF635" s="1"/>
      <c r="AG635" s="1"/>
      <c r="AH635" s="1"/>
    </row>
    <row r="636" spans="3:34" ht="15.75" customHeight="1" x14ac:dyDescent="0.2">
      <c r="C636" s="1"/>
      <c r="E636" s="1"/>
      <c r="J636" s="1"/>
      <c r="K636" s="1"/>
      <c r="L636" s="1"/>
      <c r="M636" s="1"/>
      <c r="N636" s="1"/>
      <c r="O636" s="1"/>
      <c r="P636" s="1"/>
      <c r="Q636" s="1"/>
      <c r="W636" s="1"/>
      <c r="X636" s="1"/>
      <c r="Y636" s="1"/>
      <c r="Z636" s="1"/>
      <c r="AB636" s="1"/>
      <c r="AC636" s="1"/>
      <c r="AD636" s="1"/>
      <c r="AE636" s="1"/>
      <c r="AF636" s="1"/>
      <c r="AG636" s="1"/>
      <c r="AH636" s="1"/>
    </row>
    <row r="637" spans="3:34" ht="15.75" customHeight="1" x14ac:dyDescent="0.2">
      <c r="C637" s="1"/>
      <c r="E637" s="1"/>
      <c r="J637" s="1"/>
      <c r="K637" s="1"/>
      <c r="L637" s="1"/>
      <c r="M637" s="1"/>
      <c r="N637" s="1"/>
      <c r="O637" s="1"/>
      <c r="P637" s="1"/>
      <c r="Q637" s="1"/>
      <c r="W637" s="1"/>
      <c r="X637" s="1"/>
      <c r="Y637" s="1"/>
      <c r="Z637" s="1"/>
      <c r="AB637" s="1"/>
      <c r="AC637" s="1"/>
      <c r="AD637" s="1"/>
      <c r="AE637" s="1"/>
      <c r="AF637" s="1"/>
      <c r="AG637" s="1"/>
      <c r="AH637" s="1"/>
    </row>
    <row r="638" spans="3:34" ht="15.75" customHeight="1" x14ac:dyDescent="0.2">
      <c r="C638" s="1"/>
      <c r="E638" s="1"/>
      <c r="J638" s="1"/>
      <c r="K638" s="1"/>
      <c r="L638" s="1"/>
      <c r="M638" s="1"/>
      <c r="N638" s="1"/>
      <c r="O638" s="1"/>
      <c r="P638" s="1"/>
      <c r="Q638" s="1"/>
      <c r="W638" s="1"/>
      <c r="X638" s="1"/>
      <c r="Y638" s="1"/>
      <c r="Z638" s="1"/>
      <c r="AB638" s="1"/>
      <c r="AC638" s="1"/>
      <c r="AD638" s="1"/>
      <c r="AE638" s="1"/>
      <c r="AF638" s="1"/>
      <c r="AG638" s="1"/>
      <c r="AH638" s="1"/>
    </row>
    <row r="639" spans="3:34" ht="15.75" customHeight="1" x14ac:dyDescent="0.2">
      <c r="C639" s="1"/>
      <c r="E639" s="1"/>
      <c r="J639" s="1"/>
      <c r="K639" s="1"/>
      <c r="L639" s="1"/>
      <c r="M639" s="1"/>
      <c r="N639" s="1"/>
      <c r="O639" s="1"/>
      <c r="P639" s="1"/>
      <c r="Q639" s="1"/>
      <c r="W639" s="1"/>
      <c r="X639" s="1"/>
      <c r="Y639" s="1"/>
      <c r="Z639" s="1"/>
      <c r="AB639" s="1"/>
      <c r="AC639" s="1"/>
      <c r="AD639" s="1"/>
      <c r="AE639" s="1"/>
      <c r="AF639" s="1"/>
      <c r="AG639" s="1"/>
      <c r="AH639" s="1"/>
    </row>
    <row r="640" spans="3:34" ht="15.75" customHeight="1" x14ac:dyDescent="0.2">
      <c r="C640" s="1"/>
      <c r="E640" s="1"/>
      <c r="J640" s="1"/>
      <c r="K640" s="1"/>
      <c r="L640" s="1"/>
      <c r="M640" s="1"/>
      <c r="N640" s="1"/>
      <c r="O640" s="1"/>
      <c r="P640" s="1"/>
      <c r="Q640" s="1"/>
      <c r="W640" s="1"/>
      <c r="X640" s="1"/>
      <c r="Y640" s="1"/>
      <c r="Z640" s="1"/>
      <c r="AB640" s="1"/>
      <c r="AC640" s="1"/>
      <c r="AD640" s="1"/>
      <c r="AE640" s="1"/>
      <c r="AF640" s="1"/>
      <c r="AG640" s="1"/>
      <c r="AH640" s="1"/>
    </row>
    <row r="641" spans="3:34" ht="15.75" customHeight="1" x14ac:dyDescent="0.2">
      <c r="C641" s="1"/>
      <c r="E641" s="1"/>
      <c r="J641" s="1"/>
      <c r="K641" s="1"/>
      <c r="L641" s="1"/>
      <c r="M641" s="1"/>
      <c r="N641" s="1"/>
      <c r="O641" s="1"/>
      <c r="P641" s="1"/>
      <c r="Q641" s="1"/>
      <c r="W641" s="1"/>
      <c r="X641" s="1"/>
      <c r="Y641" s="1"/>
      <c r="Z641" s="1"/>
      <c r="AB641" s="1"/>
      <c r="AC641" s="1"/>
      <c r="AD641" s="1"/>
      <c r="AE641" s="1"/>
      <c r="AF641" s="1"/>
      <c r="AG641" s="1"/>
      <c r="AH641" s="1"/>
    </row>
    <row r="642" spans="3:34" ht="15.75" customHeight="1" x14ac:dyDescent="0.2">
      <c r="C642" s="1"/>
      <c r="E642" s="1"/>
      <c r="J642" s="1"/>
      <c r="K642" s="1"/>
      <c r="L642" s="1"/>
      <c r="M642" s="1"/>
      <c r="N642" s="1"/>
      <c r="O642" s="1"/>
      <c r="P642" s="1"/>
      <c r="Q642" s="1"/>
      <c r="W642" s="1"/>
      <c r="X642" s="1"/>
      <c r="Y642" s="1"/>
      <c r="Z642" s="1"/>
      <c r="AB642" s="1"/>
      <c r="AC642" s="1"/>
      <c r="AD642" s="1"/>
      <c r="AE642" s="1"/>
      <c r="AF642" s="1"/>
      <c r="AG642" s="1"/>
      <c r="AH642" s="1"/>
    </row>
    <row r="643" spans="3:34" ht="15.75" customHeight="1" x14ac:dyDescent="0.2">
      <c r="C643" s="1"/>
      <c r="E643" s="1"/>
      <c r="J643" s="1"/>
      <c r="K643" s="1"/>
      <c r="L643" s="1"/>
      <c r="M643" s="1"/>
      <c r="N643" s="1"/>
      <c r="O643" s="1"/>
      <c r="P643" s="1"/>
      <c r="Q643" s="1"/>
      <c r="W643" s="1"/>
      <c r="X643" s="1"/>
      <c r="Y643" s="1"/>
      <c r="Z643" s="1"/>
      <c r="AB643" s="1"/>
      <c r="AC643" s="1"/>
      <c r="AD643" s="1"/>
      <c r="AE643" s="1"/>
      <c r="AF643" s="1"/>
      <c r="AG643" s="1"/>
      <c r="AH643" s="1"/>
    </row>
    <row r="644" spans="3:34" ht="15.75" customHeight="1" x14ac:dyDescent="0.2">
      <c r="C644" s="1"/>
      <c r="E644" s="1"/>
      <c r="J644" s="1"/>
      <c r="K644" s="1"/>
      <c r="L644" s="1"/>
      <c r="M644" s="1"/>
      <c r="N644" s="1"/>
      <c r="O644" s="1"/>
      <c r="P644" s="1"/>
      <c r="Q644" s="1"/>
      <c r="W644" s="1"/>
      <c r="X644" s="1"/>
      <c r="Y644" s="1"/>
      <c r="Z644" s="1"/>
      <c r="AB644" s="1"/>
      <c r="AC644" s="1"/>
      <c r="AD644" s="1"/>
      <c r="AE644" s="1"/>
      <c r="AF644" s="1"/>
      <c r="AG644" s="1"/>
      <c r="AH644" s="1"/>
    </row>
    <row r="645" spans="3:34" ht="15.75" customHeight="1" x14ac:dyDescent="0.2">
      <c r="C645" s="1"/>
      <c r="E645" s="1"/>
      <c r="J645" s="1"/>
      <c r="K645" s="1"/>
      <c r="L645" s="1"/>
      <c r="M645" s="1"/>
      <c r="N645" s="1"/>
      <c r="O645" s="1"/>
      <c r="P645" s="1"/>
      <c r="Q645" s="1"/>
      <c r="W645" s="1"/>
      <c r="X645" s="1"/>
      <c r="Y645" s="1"/>
      <c r="Z645" s="1"/>
      <c r="AB645" s="1"/>
      <c r="AC645" s="1"/>
      <c r="AD645" s="1"/>
      <c r="AE645" s="1"/>
      <c r="AF645" s="1"/>
      <c r="AG645" s="1"/>
      <c r="AH645" s="1"/>
    </row>
    <row r="646" spans="3:34" ht="15.75" customHeight="1" x14ac:dyDescent="0.2">
      <c r="C646" s="1"/>
      <c r="E646" s="1"/>
      <c r="J646" s="1"/>
      <c r="K646" s="1"/>
      <c r="L646" s="1"/>
      <c r="M646" s="1"/>
      <c r="N646" s="1"/>
      <c r="O646" s="1"/>
      <c r="P646" s="1"/>
      <c r="Q646" s="1"/>
      <c r="W646" s="1"/>
      <c r="X646" s="1"/>
      <c r="Y646" s="1"/>
      <c r="Z646" s="1"/>
      <c r="AB646" s="1"/>
      <c r="AC646" s="1"/>
      <c r="AD646" s="1"/>
      <c r="AE646" s="1"/>
      <c r="AF646" s="1"/>
      <c r="AG646" s="1"/>
      <c r="AH646" s="1"/>
    </row>
    <row r="647" spans="3:34" ht="15.75" customHeight="1" x14ac:dyDescent="0.2">
      <c r="C647" s="1"/>
      <c r="E647" s="1"/>
      <c r="J647" s="1"/>
      <c r="K647" s="1"/>
      <c r="L647" s="1"/>
      <c r="M647" s="1"/>
      <c r="N647" s="1"/>
      <c r="O647" s="1"/>
      <c r="P647" s="1"/>
      <c r="Q647" s="1"/>
      <c r="W647" s="1"/>
      <c r="X647" s="1"/>
      <c r="Y647" s="1"/>
      <c r="Z647" s="1"/>
      <c r="AB647" s="1"/>
      <c r="AC647" s="1"/>
      <c r="AD647" s="1"/>
      <c r="AE647" s="1"/>
      <c r="AF647" s="1"/>
      <c r="AG647" s="1"/>
      <c r="AH647" s="1"/>
    </row>
    <row r="648" spans="3:34" ht="15.75" customHeight="1" x14ac:dyDescent="0.2">
      <c r="C648" s="1"/>
      <c r="E648" s="1"/>
      <c r="J648" s="1"/>
      <c r="K648" s="1"/>
      <c r="L648" s="1"/>
      <c r="M648" s="1"/>
      <c r="N648" s="1"/>
      <c r="O648" s="1"/>
      <c r="P648" s="1"/>
      <c r="Q648" s="1"/>
      <c r="W648" s="1"/>
      <c r="X648" s="1"/>
      <c r="Y648" s="1"/>
      <c r="Z648" s="1"/>
      <c r="AB648" s="1"/>
      <c r="AC648" s="1"/>
      <c r="AD648" s="1"/>
      <c r="AE648" s="1"/>
      <c r="AF648" s="1"/>
      <c r="AG648" s="1"/>
      <c r="AH648" s="1"/>
    </row>
    <row r="649" spans="3:34" ht="15.75" customHeight="1" x14ac:dyDescent="0.2">
      <c r="C649" s="1"/>
      <c r="E649" s="1"/>
      <c r="J649" s="1"/>
      <c r="K649" s="1"/>
      <c r="L649" s="1"/>
      <c r="M649" s="1"/>
      <c r="N649" s="1"/>
      <c r="O649" s="1"/>
      <c r="P649" s="1"/>
      <c r="Q649" s="1"/>
      <c r="W649" s="1"/>
      <c r="X649" s="1"/>
      <c r="Y649" s="1"/>
      <c r="Z649" s="1"/>
      <c r="AB649" s="1"/>
      <c r="AC649" s="1"/>
      <c r="AD649" s="1"/>
      <c r="AE649" s="1"/>
      <c r="AF649" s="1"/>
      <c r="AG649" s="1"/>
      <c r="AH649" s="1"/>
    </row>
    <row r="650" spans="3:34" ht="15.75" customHeight="1" x14ac:dyDescent="0.2">
      <c r="C650" s="1"/>
      <c r="E650" s="1"/>
      <c r="J650" s="1"/>
      <c r="K650" s="1"/>
      <c r="L650" s="1"/>
      <c r="M650" s="1"/>
      <c r="N650" s="1"/>
      <c r="O650" s="1"/>
      <c r="P650" s="1"/>
      <c r="Q650" s="1"/>
      <c r="W650" s="1"/>
      <c r="X650" s="1"/>
      <c r="Y650" s="1"/>
      <c r="Z650" s="1"/>
      <c r="AB650" s="1"/>
      <c r="AC650" s="1"/>
      <c r="AD650" s="1"/>
      <c r="AE650" s="1"/>
      <c r="AF650" s="1"/>
      <c r="AG650" s="1"/>
      <c r="AH650" s="1"/>
    </row>
    <row r="651" spans="3:34" ht="15.75" customHeight="1" x14ac:dyDescent="0.2">
      <c r="C651" s="1"/>
      <c r="E651" s="1"/>
      <c r="J651" s="1"/>
      <c r="K651" s="1"/>
      <c r="L651" s="1"/>
      <c r="M651" s="1"/>
      <c r="N651" s="1"/>
      <c r="O651" s="1"/>
      <c r="P651" s="1"/>
      <c r="Q651" s="1"/>
      <c r="W651" s="1"/>
      <c r="X651" s="1"/>
      <c r="Y651" s="1"/>
      <c r="Z651" s="1"/>
      <c r="AB651" s="1"/>
      <c r="AC651" s="1"/>
      <c r="AD651" s="1"/>
      <c r="AE651" s="1"/>
      <c r="AF651" s="1"/>
      <c r="AG651" s="1"/>
      <c r="AH651" s="1"/>
    </row>
    <row r="652" spans="3:34" ht="15.75" customHeight="1" x14ac:dyDescent="0.2">
      <c r="C652" s="1"/>
      <c r="E652" s="1"/>
      <c r="J652" s="1"/>
      <c r="K652" s="1"/>
      <c r="L652" s="1"/>
      <c r="M652" s="1"/>
      <c r="N652" s="1"/>
      <c r="O652" s="1"/>
      <c r="P652" s="1"/>
      <c r="Q652" s="1"/>
      <c r="W652" s="1"/>
      <c r="X652" s="1"/>
      <c r="Y652" s="1"/>
      <c r="Z652" s="1"/>
      <c r="AB652" s="1"/>
      <c r="AC652" s="1"/>
      <c r="AD652" s="1"/>
      <c r="AE652" s="1"/>
      <c r="AF652" s="1"/>
      <c r="AG652" s="1"/>
      <c r="AH652" s="1"/>
    </row>
    <row r="653" spans="3:34" ht="15.75" customHeight="1" x14ac:dyDescent="0.2">
      <c r="C653" s="1"/>
      <c r="E653" s="1"/>
      <c r="J653" s="1"/>
      <c r="K653" s="1"/>
      <c r="L653" s="1"/>
      <c r="M653" s="1"/>
      <c r="N653" s="1"/>
      <c r="O653" s="1"/>
      <c r="P653" s="1"/>
      <c r="Q653" s="1"/>
      <c r="W653" s="1"/>
      <c r="X653" s="1"/>
      <c r="Y653" s="1"/>
      <c r="Z653" s="1"/>
      <c r="AB653" s="1"/>
      <c r="AC653" s="1"/>
      <c r="AD653" s="1"/>
      <c r="AE653" s="1"/>
      <c r="AF653" s="1"/>
      <c r="AG653" s="1"/>
      <c r="AH653" s="1"/>
    </row>
    <row r="654" spans="3:34" ht="15.75" customHeight="1" x14ac:dyDescent="0.2">
      <c r="C654" s="1"/>
      <c r="E654" s="1"/>
      <c r="J654" s="1"/>
      <c r="K654" s="1"/>
      <c r="L654" s="1"/>
      <c r="M654" s="1"/>
      <c r="N654" s="1"/>
      <c r="O654" s="1"/>
      <c r="P654" s="1"/>
      <c r="Q654" s="1"/>
      <c r="W654" s="1"/>
      <c r="X654" s="1"/>
      <c r="Y654" s="1"/>
      <c r="Z654" s="1"/>
      <c r="AB654" s="1"/>
      <c r="AC654" s="1"/>
      <c r="AD654" s="1"/>
      <c r="AE654" s="1"/>
      <c r="AF654" s="1"/>
      <c r="AG654" s="1"/>
      <c r="AH654" s="1"/>
    </row>
    <row r="655" spans="3:34" ht="15.75" customHeight="1" x14ac:dyDescent="0.2">
      <c r="C655" s="1"/>
      <c r="E655" s="1"/>
      <c r="J655" s="1"/>
      <c r="K655" s="1"/>
      <c r="L655" s="1"/>
      <c r="M655" s="1"/>
      <c r="N655" s="1"/>
      <c r="O655" s="1"/>
      <c r="P655" s="1"/>
      <c r="Q655" s="1"/>
      <c r="W655" s="1"/>
      <c r="X655" s="1"/>
      <c r="Y655" s="1"/>
      <c r="Z655" s="1"/>
      <c r="AB655" s="1"/>
      <c r="AC655" s="1"/>
      <c r="AD655" s="1"/>
      <c r="AE655" s="1"/>
      <c r="AF655" s="1"/>
      <c r="AG655" s="1"/>
      <c r="AH655" s="1"/>
    </row>
    <row r="656" spans="3:34" ht="15.75" customHeight="1" x14ac:dyDescent="0.2">
      <c r="C656" s="1"/>
      <c r="E656" s="1"/>
      <c r="J656" s="1"/>
      <c r="K656" s="1"/>
      <c r="L656" s="1"/>
      <c r="M656" s="1"/>
      <c r="N656" s="1"/>
      <c r="O656" s="1"/>
      <c r="P656" s="1"/>
      <c r="Q656" s="1"/>
      <c r="W656" s="1"/>
      <c r="X656" s="1"/>
      <c r="Y656" s="1"/>
      <c r="Z656" s="1"/>
      <c r="AB656" s="1"/>
      <c r="AC656" s="1"/>
      <c r="AD656" s="1"/>
      <c r="AE656" s="1"/>
      <c r="AF656" s="1"/>
      <c r="AG656" s="1"/>
      <c r="AH656" s="1"/>
    </row>
    <row r="657" spans="3:34" ht="15.75" customHeight="1" x14ac:dyDescent="0.2">
      <c r="C657" s="1"/>
      <c r="E657" s="1"/>
      <c r="J657" s="1"/>
      <c r="K657" s="1"/>
      <c r="L657" s="1"/>
      <c r="M657" s="1"/>
      <c r="N657" s="1"/>
      <c r="O657" s="1"/>
      <c r="P657" s="1"/>
      <c r="Q657" s="1"/>
      <c r="W657" s="1"/>
      <c r="X657" s="1"/>
      <c r="Y657" s="1"/>
      <c r="Z657" s="1"/>
      <c r="AB657" s="1"/>
      <c r="AC657" s="1"/>
      <c r="AD657" s="1"/>
      <c r="AE657" s="1"/>
      <c r="AF657" s="1"/>
      <c r="AG657" s="1"/>
      <c r="AH657" s="1"/>
    </row>
    <row r="658" spans="3:34" ht="15.75" customHeight="1" x14ac:dyDescent="0.2">
      <c r="C658" s="1"/>
      <c r="E658" s="1"/>
      <c r="J658" s="1"/>
      <c r="K658" s="1"/>
      <c r="L658" s="1"/>
      <c r="M658" s="1"/>
      <c r="N658" s="1"/>
      <c r="O658" s="1"/>
      <c r="P658" s="1"/>
      <c r="Q658" s="1"/>
      <c r="W658" s="1"/>
      <c r="X658" s="1"/>
      <c r="Y658" s="1"/>
      <c r="Z658" s="1"/>
      <c r="AB658" s="1"/>
      <c r="AC658" s="1"/>
      <c r="AD658" s="1"/>
      <c r="AE658" s="1"/>
      <c r="AF658" s="1"/>
      <c r="AG658" s="1"/>
      <c r="AH658" s="1"/>
    </row>
    <row r="659" spans="3:34" ht="15.75" customHeight="1" x14ac:dyDescent="0.2">
      <c r="C659" s="1"/>
      <c r="E659" s="1"/>
      <c r="J659" s="1"/>
      <c r="K659" s="1"/>
      <c r="L659" s="1"/>
      <c r="M659" s="1"/>
      <c r="N659" s="1"/>
      <c r="O659" s="1"/>
      <c r="P659" s="1"/>
      <c r="Q659" s="1"/>
      <c r="W659" s="1"/>
      <c r="X659" s="1"/>
      <c r="Y659" s="1"/>
      <c r="Z659" s="1"/>
      <c r="AB659" s="1"/>
      <c r="AC659" s="1"/>
      <c r="AD659" s="1"/>
      <c r="AE659" s="1"/>
      <c r="AF659" s="1"/>
      <c r="AG659" s="1"/>
      <c r="AH659" s="1"/>
    </row>
    <row r="660" spans="3:34" ht="15.75" customHeight="1" x14ac:dyDescent="0.2">
      <c r="C660" s="1"/>
      <c r="E660" s="1"/>
      <c r="J660" s="1"/>
      <c r="K660" s="1"/>
      <c r="L660" s="1"/>
      <c r="M660" s="1"/>
      <c r="N660" s="1"/>
      <c r="O660" s="1"/>
      <c r="P660" s="1"/>
      <c r="Q660" s="1"/>
      <c r="W660" s="1"/>
      <c r="X660" s="1"/>
      <c r="Y660" s="1"/>
      <c r="Z660" s="1"/>
      <c r="AB660" s="1"/>
      <c r="AC660" s="1"/>
      <c r="AD660" s="1"/>
      <c r="AE660" s="1"/>
      <c r="AF660" s="1"/>
      <c r="AG660" s="1"/>
      <c r="AH660" s="1"/>
    </row>
    <row r="661" spans="3:34" ht="15.75" customHeight="1" x14ac:dyDescent="0.2">
      <c r="C661" s="1"/>
      <c r="E661" s="1"/>
      <c r="J661" s="1"/>
      <c r="K661" s="1"/>
      <c r="L661" s="1"/>
      <c r="M661" s="1"/>
      <c r="N661" s="1"/>
      <c r="O661" s="1"/>
      <c r="P661" s="1"/>
      <c r="Q661" s="1"/>
      <c r="W661" s="1"/>
      <c r="X661" s="1"/>
      <c r="Y661" s="1"/>
      <c r="Z661" s="1"/>
      <c r="AB661" s="1"/>
      <c r="AC661" s="1"/>
      <c r="AD661" s="1"/>
      <c r="AE661" s="1"/>
      <c r="AF661" s="1"/>
      <c r="AG661" s="1"/>
      <c r="AH661" s="1"/>
    </row>
    <row r="662" spans="3:34" ht="15.75" customHeight="1" x14ac:dyDescent="0.2">
      <c r="C662" s="1"/>
      <c r="E662" s="1"/>
      <c r="J662" s="1"/>
      <c r="K662" s="1"/>
      <c r="L662" s="1"/>
      <c r="M662" s="1"/>
      <c r="N662" s="1"/>
      <c r="O662" s="1"/>
      <c r="P662" s="1"/>
      <c r="Q662" s="1"/>
      <c r="W662" s="1"/>
      <c r="X662" s="1"/>
      <c r="Y662" s="1"/>
      <c r="Z662" s="1"/>
      <c r="AB662" s="1"/>
      <c r="AC662" s="1"/>
      <c r="AD662" s="1"/>
      <c r="AE662" s="1"/>
      <c r="AF662" s="1"/>
      <c r="AG662" s="1"/>
      <c r="AH662" s="1"/>
    </row>
    <row r="663" spans="3:34" ht="15.75" customHeight="1" x14ac:dyDescent="0.2">
      <c r="C663" s="1"/>
      <c r="E663" s="1"/>
      <c r="J663" s="1"/>
      <c r="K663" s="1"/>
      <c r="L663" s="1"/>
      <c r="M663" s="1"/>
      <c r="N663" s="1"/>
      <c r="O663" s="1"/>
      <c r="P663" s="1"/>
      <c r="Q663" s="1"/>
      <c r="W663" s="1"/>
      <c r="X663" s="1"/>
      <c r="Y663" s="1"/>
      <c r="Z663" s="1"/>
      <c r="AB663" s="1"/>
      <c r="AC663" s="1"/>
      <c r="AD663" s="1"/>
      <c r="AE663" s="1"/>
      <c r="AF663" s="1"/>
      <c r="AG663" s="1"/>
      <c r="AH663" s="1"/>
    </row>
    <row r="664" spans="3:34" ht="15.75" customHeight="1" x14ac:dyDescent="0.2">
      <c r="C664" s="1"/>
      <c r="E664" s="1"/>
      <c r="J664" s="1"/>
      <c r="K664" s="1"/>
      <c r="L664" s="1"/>
      <c r="M664" s="1"/>
      <c r="N664" s="1"/>
      <c r="O664" s="1"/>
      <c r="P664" s="1"/>
      <c r="Q664" s="1"/>
      <c r="W664" s="1"/>
      <c r="X664" s="1"/>
      <c r="Y664" s="1"/>
      <c r="Z664" s="1"/>
      <c r="AB664" s="1"/>
      <c r="AC664" s="1"/>
      <c r="AD664" s="1"/>
      <c r="AE664" s="1"/>
      <c r="AF664" s="1"/>
      <c r="AG664" s="1"/>
      <c r="AH664" s="1"/>
    </row>
    <row r="665" spans="3:34" ht="15.75" customHeight="1" x14ac:dyDescent="0.2">
      <c r="C665" s="1"/>
      <c r="E665" s="1"/>
      <c r="J665" s="1"/>
      <c r="K665" s="1"/>
      <c r="L665" s="1"/>
      <c r="M665" s="1"/>
      <c r="N665" s="1"/>
      <c r="O665" s="1"/>
      <c r="P665" s="1"/>
      <c r="Q665" s="1"/>
      <c r="W665" s="1"/>
      <c r="X665" s="1"/>
      <c r="Y665" s="1"/>
      <c r="Z665" s="1"/>
      <c r="AB665" s="1"/>
      <c r="AC665" s="1"/>
      <c r="AD665" s="1"/>
      <c r="AE665" s="1"/>
      <c r="AF665" s="1"/>
      <c r="AG665" s="1"/>
      <c r="AH665" s="1"/>
    </row>
    <row r="666" spans="3:34" ht="15.75" customHeight="1" x14ac:dyDescent="0.2">
      <c r="C666" s="1"/>
      <c r="E666" s="1"/>
      <c r="J666" s="1"/>
      <c r="K666" s="1"/>
      <c r="L666" s="1"/>
      <c r="M666" s="1"/>
      <c r="N666" s="1"/>
      <c r="O666" s="1"/>
      <c r="P666" s="1"/>
      <c r="Q666" s="1"/>
      <c r="W666" s="1"/>
      <c r="X666" s="1"/>
      <c r="Y666" s="1"/>
      <c r="Z666" s="1"/>
      <c r="AB666" s="1"/>
      <c r="AC666" s="1"/>
      <c r="AD666" s="1"/>
      <c r="AE666" s="1"/>
      <c r="AF666" s="1"/>
      <c r="AG666" s="1"/>
      <c r="AH666" s="1"/>
    </row>
    <row r="667" spans="3:34" ht="15.75" customHeight="1" x14ac:dyDescent="0.2">
      <c r="C667" s="1"/>
      <c r="E667" s="1"/>
      <c r="J667" s="1"/>
      <c r="K667" s="1"/>
      <c r="L667" s="1"/>
      <c r="M667" s="1"/>
      <c r="N667" s="1"/>
      <c r="O667" s="1"/>
      <c r="P667" s="1"/>
      <c r="Q667" s="1"/>
      <c r="W667" s="1"/>
      <c r="X667" s="1"/>
      <c r="Y667" s="1"/>
      <c r="Z667" s="1"/>
      <c r="AB667" s="1"/>
      <c r="AC667" s="1"/>
      <c r="AD667" s="1"/>
      <c r="AE667" s="1"/>
      <c r="AF667" s="1"/>
      <c r="AG667" s="1"/>
      <c r="AH667" s="1"/>
    </row>
    <row r="668" spans="3:34" ht="15.75" customHeight="1" x14ac:dyDescent="0.2">
      <c r="C668" s="1"/>
      <c r="E668" s="1"/>
      <c r="J668" s="1"/>
      <c r="K668" s="1"/>
      <c r="L668" s="1"/>
      <c r="M668" s="1"/>
      <c r="N668" s="1"/>
      <c r="O668" s="1"/>
      <c r="P668" s="1"/>
      <c r="Q668" s="1"/>
      <c r="W668" s="1"/>
      <c r="X668" s="1"/>
      <c r="Y668" s="1"/>
      <c r="Z668" s="1"/>
      <c r="AB668" s="1"/>
      <c r="AC668" s="1"/>
      <c r="AD668" s="1"/>
      <c r="AE668" s="1"/>
      <c r="AF668" s="1"/>
      <c r="AG668" s="1"/>
      <c r="AH668" s="1"/>
    </row>
    <row r="669" spans="3:34" ht="15.75" customHeight="1" x14ac:dyDescent="0.2">
      <c r="C669" s="1"/>
      <c r="E669" s="1"/>
      <c r="J669" s="1"/>
      <c r="K669" s="1"/>
      <c r="L669" s="1"/>
      <c r="M669" s="1"/>
      <c r="N669" s="1"/>
      <c r="O669" s="1"/>
      <c r="P669" s="1"/>
      <c r="Q669" s="1"/>
      <c r="W669" s="1"/>
      <c r="X669" s="1"/>
      <c r="Y669" s="1"/>
      <c r="Z669" s="1"/>
      <c r="AB669" s="1"/>
      <c r="AC669" s="1"/>
      <c r="AD669" s="1"/>
      <c r="AE669" s="1"/>
      <c r="AF669" s="1"/>
      <c r="AG669" s="1"/>
      <c r="AH669" s="1"/>
    </row>
    <row r="670" spans="3:34" ht="15.75" customHeight="1" x14ac:dyDescent="0.2">
      <c r="C670" s="1"/>
      <c r="E670" s="1"/>
      <c r="J670" s="1"/>
      <c r="K670" s="1"/>
      <c r="L670" s="1"/>
      <c r="M670" s="1"/>
      <c r="N670" s="1"/>
      <c r="O670" s="1"/>
      <c r="P670" s="1"/>
      <c r="Q670" s="1"/>
      <c r="W670" s="1"/>
      <c r="X670" s="1"/>
      <c r="Y670" s="1"/>
      <c r="Z670" s="1"/>
      <c r="AB670" s="1"/>
      <c r="AC670" s="1"/>
      <c r="AD670" s="1"/>
      <c r="AE670" s="1"/>
      <c r="AF670" s="1"/>
      <c r="AG670" s="1"/>
      <c r="AH670" s="1"/>
    </row>
    <row r="671" spans="3:34" ht="15.75" customHeight="1" x14ac:dyDescent="0.2">
      <c r="C671" s="1"/>
      <c r="E671" s="1"/>
      <c r="J671" s="1"/>
      <c r="K671" s="1"/>
      <c r="L671" s="1"/>
      <c r="M671" s="1"/>
      <c r="N671" s="1"/>
      <c r="O671" s="1"/>
      <c r="P671" s="1"/>
      <c r="Q671" s="1"/>
      <c r="W671" s="1"/>
      <c r="X671" s="1"/>
      <c r="Y671" s="1"/>
      <c r="Z671" s="1"/>
      <c r="AB671" s="1"/>
      <c r="AC671" s="1"/>
      <c r="AD671" s="1"/>
      <c r="AE671" s="1"/>
      <c r="AF671" s="1"/>
      <c r="AG671" s="1"/>
      <c r="AH671" s="1"/>
    </row>
    <row r="672" spans="3:34" ht="15.75" customHeight="1" x14ac:dyDescent="0.2">
      <c r="C672" s="1"/>
      <c r="E672" s="1"/>
      <c r="J672" s="1"/>
      <c r="K672" s="1"/>
      <c r="L672" s="1"/>
      <c r="M672" s="1"/>
      <c r="N672" s="1"/>
      <c r="O672" s="1"/>
      <c r="P672" s="1"/>
      <c r="Q672" s="1"/>
      <c r="W672" s="1"/>
      <c r="X672" s="1"/>
      <c r="Y672" s="1"/>
      <c r="Z672" s="1"/>
      <c r="AB672" s="1"/>
      <c r="AC672" s="1"/>
      <c r="AD672" s="1"/>
      <c r="AE672" s="1"/>
      <c r="AF672" s="1"/>
      <c r="AG672" s="1"/>
      <c r="AH672" s="1"/>
    </row>
    <row r="673" spans="3:34" ht="15.75" customHeight="1" x14ac:dyDescent="0.2">
      <c r="C673" s="1"/>
      <c r="E673" s="1"/>
      <c r="J673" s="1"/>
      <c r="K673" s="1"/>
      <c r="L673" s="1"/>
      <c r="M673" s="1"/>
      <c r="N673" s="1"/>
      <c r="O673" s="1"/>
      <c r="P673" s="1"/>
      <c r="Q673" s="1"/>
      <c r="W673" s="1"/>
      <c r="X673" s="1"/>
      <c r="Y673" s="1"/>
      <c r="Z673" s="1"/>
      <c r="AB673" s="1"/>
      <c r="AC673" s="1"/>
      <c r="AD673" s="1"/>
      <c r="AE673" s="1"/>
      <c r="AF673" s="1"/>
      <c r="AG673" s="1"/>
      <c r="AH673" s="1"/>
    </row>
    <row r="674" spans="3:34" ht="15.75" customHeight="1" x14ac:dyDescent="0.2">
      <c r="C674" s="1"/>
      <c r="E674" s="1"/>
      <c r="J674" s="1"/>
      <c r="K674" s="1"/>
      <c r="L674" s="1"/>
      <c r="M674" s="1"/>
      <c r="N674" s="1"/>
      <c r="O674" s="1"/>
      <c r="P674" s="1"/>
      <c r="Q674" s="1"/>
      <c r="W674" s="1"/>
      <c r="X674" s="1"/>
      <c r="Y674" s="1"/>
      <c r="Z674" s="1"/>
      <c r="AB674" s="1"/>
      <c r="AC674" s="1"/>
      <c r="AD674" s="1"/>
      <c r="AE674" s="1"/>
      <c r="AF674" s="1"/>
      <c r="AG674" s="1"/>
      <c r="AH674" s="1"/>
    </row>
    <row r="675" spans="3:34" ht="15.75" customHeight="1" x14ac:dyDescent="0.2">
      <c r="C675" s="1"/>
      <c r="E675" s="1"/>
      <c r="J675" s="1"/>
      <c r="K675" s="1"/>
      <c r="L675" s="1"/>
      <c r="M675" s="1"/>
      <c r="N675" s="1"/>
      <c r="O675" s="1"/>
      <c r="P675" s="1"/>
      <c r="Q675" s="1"/>
      <c r="W675" s="1"/>
      <c r="X675" s="1"/>
      <c r="Y675" s="1"/>
      <c r="Z675" s="1"/>
      <c r="AB675" s="1"/>
      <c r="AC675" s="1"/>
      <c r="AD675" s="1"/>
      <c r="AE675" s="1"/>
      <c r="AF675" s="1"/>
      <c r="AG675" s="1"/>
      <c r="AH675" s="1"/>
    </row>
    <row r="676" spans="3:34" ht="15.75" customHeight="1" x14ac:dyDescent="0.2">
      <c r="C676" s="1"/>
      <c r="E676" s="1"/>
      <c r="J676" s="1"/>
      <c r="K676" s="1"/>
      <c r="L676" s="1"/>
      <c r="M676" s="1"/>
      <c r="N676" s="1"/>
      <c r="O676" s="1"/>
      <c r="P676" s="1"/>
      <c r="Q676" s="1"/>
      <c r="W676" s="1"/>
      <c r="X676" s="1"/>
      <c r="Y676" s="1"/>
      <c r="Z676" s="1"/>
      <c r="AB676" s="1"/>
      <c r="AC676" s="1"/>
      <c r="AD676" s="1"/>
      <c r="AE676" s="1"/>
      <c r="AF676" s="1"/>
      <c r="AG676" s="1"/>
      <c r="AH676" s="1"/>
    </row>
    <row r="677" spans="3:34" ht="15.75" customHeight="1" x14ac:dyDescent="0.2">
      <c r="C677" s="1"/>
      <c r="E677" s="1"/>
      <c r="J677" s="1"/>
      <c r="K677" s="1"/>
      <c r="L677" s="1"/>
      <c r="M677" s="1"/>
      <c r="N677" s="1"/>
      <c r="O677" s="1"/>
      <c r="P677" s="1"/>
      <c r="Q677" s="1"/>
      <c r="W677" s="1"/>
      <c r="X677" s="1"/>
      <c r="Y677" s="1"/>
      <c r="Z677" s="1"/>
      <c r="AB677" s="1"/>
      <c r="AC677" s="1"/>
      <c r="AD677" s="1"/>
      <c r="AE677" s="1"/>
      <c r="AF677" s="1"/>
      <c r="AG677" s="1"/>
      <c r="AH677" s="1"/>
    </row>
    <row r="678" spans="3:34" ht="15.75" customHeight="1" x14ac:dyDescent="0.2">
      <c r="C678" s="1"/>
      <c r="E678" s="1"/>
      <c r="J678" s="1"/>
      <c r="K678" s="1"/>
      <c r="L678" s="1"/>
      <c r="M678" s="1"/>
      <c r="N678" s="1"/>
      <c r="O678" s="1"/>
      <c r="P678" s="1"/>
      <c r="Q678" s="1"/>
      <c r="W678" s="1"/>
      <c r="X678" s="1"/>
      <c r="Y678" s="1"/>
      <c r="Z678" s="1"/>
      <c r="AB678" s="1"/>
      <c r="AC678" s="1"/>
      <c r="AD678" s="1"/>
      <c r="AE678" s="1"/>
      <c r="AF678" s="1"/>
      <c r="AG678" s="1"/>
      <c r="AH678" s="1"/>
    </row>
    <row r="679" spans="3:34" ht="15.75" customHeight="1" x14ac:dyDescent="0.2">
      <c r="C679" s="1"/>
      <c r="E679" s="1"/>
      <c r="J679" s="1"/>
      <c r="K679" s="1"/>
      <c r="L679" s="1"/>
      <c r="M679" s="1"/>
      <c r="N679" s="1"/>
      <c r="O679" s="1"/>
      <c r="P679" s="1"/>
      <c r="Q679" s="1"/>
      <c r="W679" s="1"/>
      <c r="X679" s="1"/>
      <c r="Y679" s="1"/>
      <c r="Z679" s="1"/>
      <c r="AB679" s="1"/>
      <c r="AC679" s="1"/>
      <c r="AD679" s="1"/>
      <c r="AE679" s="1"/>
      <c r="AF679" s="1"/>
      <c r="AG679" s="1"/>
      <c r="AH679" s="1"/>
    </row>
    <row r="680" spans="3:34" ht="15.75" customHeight="1" x14ac:dyDescent="0.2">
      <c r="C680" s="1"/>
      <c r="E680" s="1"/>
      <c r="J680" s="1"/>
      <c r="K680" s="1"/>
      <c r="L680" s="1"/>
      <c r="M680" s="1"/>
      <c r="N680" s="1"/>
      <c r="O680" s="1"/>
      <c r="P680" s="1"/>
      <c r="Q680" s="1"/>
      <c r="W680" s="1"/>
      <c r="X680" s="1"/>
      <c r="Y680" s="1"/>
      <c r="Z680" s="1"/>
      <c r="AB680" s="1"/>
      <c r="AC680" s="1"/>
      <c r="AD680" s="1"/>
      <c r="AE680" s="1"/>
      <c r="AF680" s="1"/>
      <c r="AG680" s="1"/>
      <c r="AH680" s="1"/>
    </row>
    <row r="681" spans="3:34" ht="15.75" customHeight="1" x14ac:dyDescent="0.2">
      <c r="C681" s="1"/>
      <c r="E681" s="1"/>
      <c r="J681" s="1"/>
      <c r="K681" s="1"/>
      <c r="L681" s="1"/>
      <c r="M681" s="1"/>
      <c r="N681" s="1"/>
      <c r="O681" s="1"/>
      <c r="P681" s="1"/>
      <c r="Q681" s="1"/>
      <c r="W681" s="1"/>
      <c r="X681" s="1"/>
      <c r="Y681" s="1"/>
      <c r="Z681" s="1"/>
      <c r="AB681" s="1"/>
      <c r="AC681" s="1"/>
      <c r="AD681" s="1"/>
      <c r="AE681" s="1"/>
      <c r="AF681" s="1"/>
      <c r="AG681" s="1"/>
      <c r="AH681" s="1"/>
    </row>
    <row r="682" spans="3:34" ht="15.75" customHeight="1" x14ac:dyDescent="0.2">
      <c r="C682" s="1"/>
      <c r="E682" s="1"/>
      <c r="J682" s="1"/>
      <c r="K682" s="1"/>
      <c r="L682" s="1"/>
      <c r="M682" s="1"/>
      <c r="N682" s="1"/>
      <c r="O682" s="1"/>
      <c r="P682" s="1"/>
      <c r="Q682" s="1"/>
      <c r="W682" s="1"/>
      <c r="X682" s="1"/>
      <c r="Y682" s="1"/>
      <c r="Z682" s="1"/>
      <c r="AB682" s="1"/>
      <c r="AC682" s="1"/>
      <c r="AD682" s="1"/>
      <c r="AE682" s="1"/>
      <c r="AF682" s="1"/>
      <c r="AG682" s="1"/>
      <c r="AH682" s="1"/>
    </row>
    <row r="683" spans="3:34" ht="15.75" customHeight="1" x14ac:dyDescent="0.2">
      <c r="C683" s="1"/>
      <c r="E683" s="1"/>
      <c r="J683" s="1"/>
      <c r="K683" s="1"/>
      <c r="L683" s="1"/>
      <c r="M683" s="1"/>
      <c r="N683" s="1"/>
      <c r="O683" s="1"/>
      <c r="P683" s="1"/>
      <c r="Q683" s="1"/>
      <c r="W683" s="1"/>
      <c r="X683" s="1"/>
      <c r="Y683" s="1"/>
      <c r="Z683" s="1"/>
      <c r="AB683" s="1"/>
      <c r="AC683" s="1"/>
      <c r="AD683" s="1"/>
      <c r="AE683" s="1"/>
      <c r="AF683" s="1"/>
      <c r="AG683" s="1"/>
      <c r="AH683" s="1"/>
    </row>
    <row r="684" spans="3:34" ht="15.75" customHeight="1" x14ac:dyDescent="0.2">
      <c r="C684" s="1"/>
      <c r="E684" s="1"/>
      <c r="J684" s="1"/>
      <c r="K684" s="1"/>
      <c r="L684" s="1"/>
      <c r="M684" s="1"/>
      <c r="N684" s="1"/>
      <c r="O684" s="1"/>
      <c r="P684" s="1"/>
      <c r="Q684" s="1"/>
      <c r="W684" s="1"/>
      <c r="X684" s="1"/>
      <c r="Y684" s="1"/>
      <c r="Z684" s="1"/>
      <c r="AB684" s="1"/>
      <c r="AC684" s="1"/>
      <c r="AD684" s="1"/>
      <c r="AE684" s="1"/>
      <c r="AF684" s="1"/>
      <c r="AG684" s="1"/>
      <c r="AH684" s="1"/>
    </row>
    <row r="685" spans="3:34" ht="15.75" customHeight="1" x14ac:dyDescent="0.2">
      <c r="C685" s="1"/>
      <c r="E685" s="1"/>
      <c r="J685" s="1"/>
      <c r="K685" s="1"/>
      <c r="L685" s="1"/>
      <c r="M685" s="1"/>
      <c r="N685" s="1"/>
      <c r="O685" s="1"/>
      <c r="P685" s="1"/>
      <c r="Q685" s="1"/>
      <c r="W685" s="1"/>
      <c r="X685" s="1"/>
      <c r="Y685" s="1"/>
      <c r="Z685" s="1"/>
      <c r="AB685" s="1"/>
      <c r="AC685" s="1"/>
      <c r="AD685" s="1"/>
      <c r="AE685" s="1"/>
      <c r="AF685" s="1"/>
      <c r="AG685" s="1"/>
      <c r="AH685" s="1"/>
    </row>
    <row r="686" spans="3:34" ht="15.75" customHeight="1" x14ac:dyDescent="0.2">
      <c r="C686" s="1"/>
      <c r="E686" s="1"/>
      <c r="J686" s="1"/>
      <c r="K686" s="1"/>
      <c r="L686" s="1"/>
      <c r="M686" s="1"/>
      <c r="N686" s="1"/>
      <c r="O686" s="1"/>
      <c r="P686" s="1"/>
      <c r="Q686" s="1"/>
      <c r="W686" s="1"/>
      <c r="X686" s="1"/>
      <c r="Y686" s="1"/>
      <c r="Z686" s="1"/>
      <c r="AB686" s="1"/>
      <c r="AC686" s="1"/>
      <c r="AD686" s="1"/>
      <c r="AE686" s="1"/>
      <c r="AF686" s="1"/>
      <c r="AG686" s="1"/>
      <c r="AH686" s="1"/>
    </row>
    <row r="687" spans="3:34" ht="15.75" customHeight="1" x14ac:dyDescent="0.2">
      <c r="C687" s="1"/>
      <c r="E687" s="1"/>
      <c r="J687" s="1"/>
      <c r="K687" s="1"/>
      <c r="L687" s="1"/>
      <c r="M687" s="1"/>
      <c r="N687" s="1"/>
      <c r="O687" s="1"/>
      <c r="P687" s="1"/>
      <c r="Q687" s="1"/>
      <c r="W687" s="1"/>
      <c r="X687" s="1"/>
      <c r="Y687" s="1"/>
      <c r="Z687" s="1"/>
      <c r="AB687" s="1"/>
      <c r="AC687" s="1"/>
      <c r="AD687" s="1"/>
      <c r="AE687" s="1"/>
      <c r="AF687" s="1"/>
      <c r="AG687" s="1"/>
      <c r="AH687" s="1"/>
    </row>
    <row r="688" spans="3:34" ht="15.75" customHeight="1" x14ac:dyDescent="0.2">
      <c r="C688" s="1"/>
      <c r="E688" s="1"/>
      <c r="J688" s="1"/>
      <c r="K688" s="1"/>
      <c r="L688" s="1"/>
      <c r="M688" s="1"/>
      <c r="N688" s="1"/>
      <c r="O688" s="1"/>
      <c r="P688" s="1"/>
      <c r="Q688" s="1"/>
      <c r="W688" s="1"/>
      <c r="X688" s="1"/>
      <c r="Y688" s="1"/>
      <c r="Z688" s="1"/>
      <c r="AB688" s="1"/>
      <c r="AC688" s="1"/>
      <c r="AD688" s="1"/>
      <c r="AE688" s="1"/>
      <c r="AF688" s="1"/>
      <c r="AG688" s="1"/>
      <c r="AH688" s="1"/>
    </row>
    <row r="689" spans="3:34" ht="15.75" customHeight="1" x14ac:dyDescent="0.2">
      <c r="C689" s="1"/>
      <c r="E689" s="1"/>
      <c r="J689" s="1"/>
      <c r="K689" s="1"/>
      <c r="L689" s="1"/>
      <c r="M689" s="1"/>
      <c r="N689" s="1"/>
      <c r="O689" s="1"/>
      <c r="P689" s="1"/>
      <c r="Q689" s="1"/>
      <c r="W689" s="1"/>
      <c r="X689" s="1"/>
      <c r="Y689" s="1"/>
      <c r="Z689" s="1"/>
      <c r="AB689" s="1"/>
      <c r="AC689" s="1"/>
      <c r="AD689" s="1"/>
      <c r="AE689" s="1"/>
      <c r="AF689" s="1"/>
      <c r="AG689" s="1"/>
      <c r="AH689" s="1"/>
    </row>
    <row r="690" spans="3:34" ht="15.75" customHeight="1" x14ac:dyDescent="0.2">
      <c r="C690" s="1"/>
      <c r="E690" s="1"/>
      <c r="J690" s="1"/>
      <c r="K690" s="1"/>
      <c r="L690" s="1"/>
      <c r="M690" s="1"/>
      <c r="N690" s="1"/>
      <c r="O690" s="1"/>
      <c r="P690" s="1"/>
      <c r="Q690" s="1"/>
      <c r="W690" s="1"/>
      <c r="X690" s="1"/>
      <c r="Y690" s="1"/>
      <c r="Z690" s="1"/>
      <c r="AB690" s="1"/>
      <c r="AC690" s="1"/>
      <c r="AD690" s="1"/>
      <c r="AE690" s="1"/>
      <c r="AF690" s="1"/>
      <c r="AG690" s="1"/>
      <c r="AH690" s="1"/>
    </row>
    <row r="691" spans="3:34" ht="15.75" customHeight="1" x14ac:dyDescent="0.2">
      <c r="C691" s="1"/>
      <c r="E691" s="1"/>
      <c r="J691" s="1"/>
      <c r="K691" s="1"/>
      <c r="L691" s="1"/>
      <c r="M691" s="1"/>
      <c r="N691" s="1"/>
      <c r="O691" s="1"/>
      <c r="P691" s="1"/>
      <c r="Q691" s="1"/>
      <c r="W691" s="1"/>
      <c r="X691" s="1"/>
      <c r="Y691" s="1"/>
      <c r="Z691" s="1"/>
      <c r="AB691" s="1"/>
      <c r="AC691" s="1"/>
      <c r="AD691" s="1"/>
      <c r="AE691" s="1"/>
      <c r="AF691" s="1"/>
      <c r="AG691" s="1"/>
      <c r="AH691" s="1"/>
    </row>
    <row r="692" spans="3:34" ht="15.75" customHeight="1" x14ac:dyDescent="0.2">
      <c r="C692" s="1"/>
      <c r="E692" s="1"/>
      <c r="J692" s="1"/>
      <c r="K692" s="1"/>
      <c r="L692" s="1"/>
      <c r="M692" s="1"/>
      <c r="N692" s="1"/>
      <c r="O692" s="1"/>
      <c r="P692" s="1"/>
      <c r="Q692" s="1"/>
      <c r="W692" s="1"/>
      <c r="X692" s="1"/>
      <c r="Y692" s="1"/>
      <c r="Z692" s="1"/>
      <c r="AB692" s="1"/>
      <c r="AC692" s="1"/>
      <c r="AD692" s="1"/>
      <c r="AE692" s="1"/>
      <c r="AF692" s="1"/>
      <c r="AG692" s="1"/>
      <c r="AH692" s="1"/>
    </row>
    <row r="693" spans="3:34" ht="15.75" customHeight="1" x14ac:dyDescent="0.2">
      <c r="C693" s="1"/>
      <c r="E693" s="1"/>
      <c r="J693" s="1"/>
      <c r="K693" s="1"/>
      <c r="L693" s="1"/>
      <c r="M693" s="1"/>
      <c r="N693" s="1"/>
      <c r="O693" s="1"/>
      <c r="P693" s="1"/>
      <c r="Q693" s="1"/>
      <c r="W693" s="1"/>
      <c r="X693" s="1"/>
      <c r="Y693" s="1"/>
      <c r="Z693" s="1"/>
      <c r="AB693" s="1"/>
      <c r="AC693" s="1"/>
      <c r="AD693" s="1"/>
      <c r="AE693" s="1"/>
      <c r="AF693" s="1"/>
      <c r="AG693" s="1"/>
      <c r="AH693" s="1"/>
    </row>
    <row r="694" spans="3:34" ht="15.75" customHeight="1" x14ac:dyDescent="0.2">
      <c r="C694" s="1"/>
      <c r="E694" s="1"/>
      <c r="J694" s="1"/>
      <c r="K694" s="1"/>
      <c r="L694" s="1"/>
      <c r="M694" s="1"/>
      <c r="N694" s="1"/>
      <c r="O694" s="1"/>
      <c r="P694" s="1"/>
      <c r="Q694" s="1"/>
      <c r="W694" s="1"/>
      <c r="X694" s="1"/>
      <c r="Y694" s="1"/>
      <c r="Z694" s="1"/>
      <c r="AB694" s="1"/>
      <c r="AC694" s="1"/>
      <c r="AD694" s="1"/>
      <c r="AE694" s="1"/>
      <c r="AF694" s="1"/>
      <c r="AG694" s="1"/>
      <c r="AH694" s="1"/>
    </row>
    <row r="695" spans="3:34" ht="15.75" customHeight="1" x14ac:dyDescent="0.2">
      <c r="C695" s="1"/>
      <c r="E695" s="1"/>
      <c r="J695" s="1"/>
      <c r="K695" s="1"/>
      <c r="L695" s="1"/>
      <c r="M695" s="1"/>
      <c r="N695" s="1"/>
      <c r="O695" s="1"/>
      <c r="P695" s="1"/>
      <c r="Q695" s="1"/>
      <c r="W695" s="1"/>
      <c r="X695" s="1"/>
      <c r="Y695" s="1"/>
      <c r="Z695" s="1"/>
      <c r="AB695" s="1"/>
      <c r="AC695" s="1"/>
      <c r="AD695" s="1"/>
      <c r="AE695" s="1"/>
      <c r="AF695" s="1"/>
      <c r="AG695" s="1"/>
      <c r="AH695" s="1"/>
    </row>
    <row r="696" spans="3:34" ht="15.75" customHeight="1" x14ac:dyDescent="0.2">
      <c r="C696" s="1"/>
      <c r="E696" s="1"/>
      <c r="J696" s="1"/>
      <c r="K696" s="1"/>
      <c r="L696" s="1"/>
      <c r="M696" s="1"/>
      <c r="N696" s="1"/>
      <c r="O696" s="1"/>
      <c r="P696" s="1"/>
      <c r="Q696" s="1"/>
      <c r="W696" s="1"/>
      <c r="X696" s="1"/>
      <c r="Y696" s="1"/>
      <c r="Z696" s="1"/>
      <c r="AB696" s="1"/>
      <c r="AC696" s="1"/>
      <c r="AD696" s="1"/>
      <c r="AE696" s="1"/>
      <c r="AF696" s="1"/>
      <c r="AG696" s="1"/>
      <c r="AH696" s="1"/>
    </row>
    <row r="697" spans="3:34" ht="15.75" customHeight="1" x14ac:dyDescent="0.2">
      <c r="C697" s="1"/>
      <c r="E697" s="1"/>
      <c r="J697" s="1"/>
      <c r="K697" s="1"/>
      <c r="L697" s="1"/>
      <c r="M697" s="1"/>
      <c r="N697" s="1"/>
      <c r="O697" s="1"/>
      <c r="P697" s="1"/>
      <c r="Q697" s="1"/>
      <c r="W697" s="1"/>
      <c r="X697" s="1"/>
      <c r="Y697" s="1"/>
      <c r="Z697" s="1"/>
      <c r="AB697" s="1"/>
      <c r="AC697" s="1"/>
      <c r="AD697" s="1"/>
      <c r="AE697" s="1"/>
      <c r="AF697" s="1"/>
      <c r="AG697" s="1"/>
      <c r="AH697" s="1"/>
    </row>
    <row r="698" spans="3:34" ht="15.75" customHeight="1" x14ac:dyDescent="0.2">
      <c r="C698" s="1"/>
      <c r="E698" s="1"/>
      <c r="J698" s="1"/>
      <c r="K698" s="1"/>
      <c r="L698" s="1"/>
      <c r="M698" s="1"/>
      <c r="N698" s="1"/>
      <c r="O698" s="1"/>
      <c r="P698" s="1"/>
      <c r="Q698" s="1"/>
      <c r="W698" s="1"/>
      <c r="X698" s="1"/>
      <c r="Y698" s="1"/>
      <c r="Z698" s="1"/>
      <c r="AB698" s="1"/>
      <c r="AC698" s="1"/>
      <c r="AD698" s="1"/>
      <c r="AE698" s="1"/>
      <c r="AF698" s="1"/>
      <c r="AG698" s="1"/>
      <c r="AH698" s="1"/>
    </row>
    <row r="699" spans="3:34" ht="15.75" customHeight="1" x14ac:dyDescent="0.2">
      <c r="C699" s="1"/>
      <c r="E699" s="1"/>
      <c r="J699" s="1"/>
      <c r="K699" s="1"/>
      <c r="L699" s="1"/>
      <c r="M699" s="1"/>
      <c r="N699" s="1"/>
      <c r="O699" s="1"/>
      <c r="P699" s="1"/>
      <c r="Q699" s="1"/>
      <c r="W699" s="1"/>
      <c r="X699" s="1"/>
      <c r="Y699" s="1"/>
      <c r="Z699" s="1"/>
      <c r="AB699" s="1"/>
      <c r="AC699" s="1"/>
      <c r="AD699" s="1"/>
      <c r="AE699" s="1"/>
      <c r="AF699" s="1"/>
      <c r="AG699" s="1"/>
      <c r="AH699" s="1"/>
    </row>
    <row r="700" spans="3:34" ht="15.75" customHeight="1" x14ac:dyDescent="0.2">
      <c r="C700" s="1"/>
      <c r="E700" s="1"/>
      <c r="J700" s="1"/>
      <c r="K700" s="1"/>
      <c r="L700" s="1"/>
      <c r="M700" s="1"/>
      <c r="N700" s="1"/>
      <c r="O700" s="1"/>
      <c r="P700" s="1"/>
      <c r="Q700" s="1"/>
      <c r="W700" s="1"/>
      <c r="X700" s="1"/>
      <c r="Y700" s="1"/>
      <c r="Z700" s="1"/>
      <c r="AB700" s="1"/>
      <c r="AC700" s="1"/>
      <c r="AD700" s="1"/>
      <c r="AE700" s="1"/>
      <c r="AF700" s="1"/>
      <c r="AG700" s="1"/>
      <c r="AH700" s="1"/>
    </row>
    <row r="701" spans="3:34" ht="15.75" customHeight="1" x14ac:dyDescent="0.2">
      <c r="C701" s="1"/>
      <c r="E701" s="1"/>
      <c r="J701" s="1"/>
      <c r="K701" s="1"/>
      <c r="L701" s="1"/>
      <c r="M701" s="1"/>
      <c r="N701" s="1"/>
      <c r="O701" s="1"/>
      <c r="P701" s="1"/>
      <c r="Q701" s="1"/>
      <c r="W701" s="1"/>
      <c r="X701" s="1"/>
      <c r="Y701" s="1"/>
      <c r="Z701" s="1"/>
      <c r="AB701" s="1"/>
      <c r="AC701" s="1"/>
      <c r="AD701" s="1"/>
      <c r="AE701" s="1"/>
      <c r="AF701" s="1"/>
      <c r="AG701" s="1"/>
      <c r="AH701" s="1"/>
    </row>
    <row r="702" spans="3:34" ht="15.75" customHeight="1" x14ac:dyDescent="0.2">
      <c r="C702" s="1"/>
      <c r="E702" s="1"/>
      <c r="J702" s="1"/>
      <c r="K702" s="1"/>
      <c r="L702" s="1"/>
      <c r="M702" s="1"/>
      <c r="N702" s="1"/>
      <c r="O702" s="1"/>
      <c r="P702" s="1"/>
      <c r="Q702" s="1"/>
      <c r="W702" s="1"/>
      <c r="X702" s="1"/>
      <c r="Y702" s="1"/>
      <c r="Z702" s="1"/>
      <c r="AB702" s="1"/>
      <c r="AC702" s="1"/>
      <c r="AD702" s="1"/>
      <c r="AE702" s="1"/>
      <c r="AF702" s="1"/>
      <c r="AG702" s="1"/>
      <c r="AH702" s="1"/>
    </row>
    <row r="703" spans="3:34" ht="15.75" customHeight="1" x14ac:dyDescent="0.2">
      <c r="C703" s="1"/>
      <c r="E703" s="1"/>
      <c r="J703" s="1"/>
      <c r="K703" s="1"/>
      <c r="L703" s="1"/>
      <c r="M703" s="1"/>
      <c r="N703" s="1"/>
      <c r="O703" s="1"/>
      <c r="P703" s="1"/>
      <c r="Q703" s="1"/>
      <c r="W703" s="1"/>
      <c r="X703" s="1"/>
      <c r="Y703" s="1"/>
      <c r="Z703" s="1"/>
      <c r="AB703" s="1"/>
      <c r="AC703" s="1"/>
      <c r="AD703" s="1"/>
      <c r="AE703" s="1"/>
      <c r="AF703" s="1"/>
      <c r="AG703" s="1"/>
      <c r="AH703" s="1"/>
    </row>
    <row r="704" spans="3:34" ht="15.75" customHeight="1" x14ac:dyDescent="0.2">
      <c r="C704" s="1"/>
      <c r="E704" s="1"/>
      <c r="J704" s="1"/>
      <c r="K704" s="1"/>
      <c r="L704" s="1"/>
      <c r="M704" s="1"/>
      <c r="N704" s="1"/>
      <c r="O704" s="1"/>
      <c r="P704" s="1"/>
      <c r="Q704" s="1"/>
      <c r="W704" s="1"/>
      <c r="X704" s="1"/>
      <c r="Y704" s="1"/>
      <c r="Z704" s="1"/>
      <c r="AB704" s="1"/>
      <c r="AC704" s="1"/>
      <c r="AD704" s="1"/>
      <c r="AE704" s="1"/>
      <c r="AF704" s="1"/>
      <c r="AG704" s="1"/>
      <c r="AH704" s="1"/>
    </row>
    <row r="705" spans="3:34" ht="15.75" customHeight="1" x14ac:dyDescent="0.2">
      <c r="C705" s="1"/>
      <c r="E705" s="1"/>
      <c r="J705" s="1"/>
      <c r="K705" s="1"/>
      <c r="L705" s="1"/>
      <c r="M705" s="1"/>
      <c r="N705" s="1"/>
      <c r="O705" s="1"/>
      <c r="P705" s="1"/>
      <c r="Q705" s="1"/>
      <c r="W705" s="1"/>
      <c r="X705" s="1"/>
      <c r="Y705" s="1"/>
      <c r="Z705" s="1"/>
      <c r="AB705" s="1"/>
      <c r="AC705" s="1"/>
      <c r="AD705" s="1"/>
      <c r="AE705" s="1"/>
      <c r="AF705" s="1"/>
      <c r="AG705" s="1"/>
      <c r="AH705" s="1"/>
    </row>
    <row r="706" spans="3:34" ht="15.75" customHeight="1" x14ac:dyDescent="0.2">
      <c r="C706" s="1"/>
      <c r="E706" s="1"/>
      <c r="J706" s="1"/>
      <c r="K706" s="1"/>
      <c r="L706" s="1"/>
      <c r="M706" s="1"/>
      <c r="N706" s="1"/>
      <c r="O706" s="1"/>
      <c r="P706" s="1"/>
      <c r="Q706" s="1"/>
      <c r="W706" s="1"/>
      <c r="X706" s="1"/>
      <c r="Y706" s="1"/>
      <c r="Z706" s="1"/>
      <c r="AB706" s="1"/>
      <c r="AC706" s="1"/>
      <c r="AD706" s="1"/>
      <c r="AE706" s="1"/>
      <c r="AF706" s="1"/>
      <c r="AG706" s="1"/>
      <c r="AH706" s="1"/>
    </row>
    <row r="707" spans="3:34" ht="15.75" customHeight="1" x14ac:dyDescent="0.2">
      <c r="C707" s="1"/>
      <c r="E707" s="1"/>
      <c r="J707" s="1"/>
      <c r="K707" s="1"/>
      <c r="L707" s="1"/>
      <c r="M707" s="1"/>
      <c r="N707" s="1"/>
      <c r="O707" s="1"/>
      <c r="P707" s="1"/>
      <c r="Q707" s="1"/>
      <c r="W707" s="1"/>
      <c r="X707" s="1"/>
      <c r="Y707" s="1"/>
      <c r="Z707" s="1"/>
      <c r="AB707" s="1"/>
      <c r="AC707" s="1"/>
      <c r="AD707" s="1"/>
      <c r="AE707" s="1"/>
      <c r="AF707" s="1"/>
      <c r="AG707" s="1"/>
      <c r="AH707" s="1"/>
    </row>
    <row r="708" spans="3:34" ht="15.75" customHeight="1" x14ac:dyDescent="0.2">
      <c r="C708" s="1"/>
      <c r="E708" s="1"/>
      <c r="J708" s="1"/>
      <c r="K708" s="1"/>
      <c r="L708" s="1"/>
      <c r="M708" s="1"/>
      <c r="N708" s="1"/>
      <c r="O708" s="1"/>
      <c r="P708" s="1"/>
      <c r="Q708" s="1"/>
      <c r="W708" s="1"/>
      <c r="X708" s="1"/>
      <c r="Y708" s="1"/>
      <c r="Z708" s="1"/>
      <c r="AB708" s="1"/>
      <c r="AC708" s="1"/>
      <c r="AD708" s="1"/>
      <c r="AE708" s="1"/>
      <c r="AF708" s="1"/>
      <c r="AG708" s="1"/>
      <c r="AH708" s="1"/>
    </row>
    <row r="709" spans="3:34" ht="15.75" customHeight="1" x14ac:dyDescent="0.2">
      <c r="C709" s="1"/>
      <c r="E709" s="1"/>
      <c r="J709" s="1"/>
      <c r="K709" s="1"/>
      <c r="L709" s="1"/>
      <c r="M709" s="1"/>
      <c r="N709" s="1"/>
      <c r="O709" s="1"/>
      <c r="P709" s="1"/>
      <c r="Q709" s="1"/>
      <c r="W709" s="1"/>
      <c r="X709" s="1"/>
      <c r="Y709" s="1"/>
      <c r="Z709" s="1"/>
      <c r="AB709" s="1"/>
      <c r="AC709" s="1"/>
      <c r="AD709" s="1"/>
      <c r="AE709" s="1"/>
      <c r="AF709" s="1"/>
      <c r="AG709" s="1"/>
      <c r="AH709" s="1"/>
    </row>
    <row r="710" spans="3:34" ht="15.75" customHeight="1" x14ac:dyDescent="0.2">
      <c r="C710" s="1"/>
      <c r="E710" s="1"/>
      <c r="J710" s="1"/>
      <c r="K710" s="1"/>
      <c r="L710" s="1"/>
      <c r="M710" s="1"/>
      <c r="N710" s="1"/>
      <c r="O710" s="1"/>
      <c r="P710" s="1"/>
      <c r="Q710" s="1"/>
      <c r="W710" s="1"/>
      <c r="X710" s="1"/>
      <c r="Y710" s="1"/>
      <c r="Z710" s="1"/>
      <c r="AB710" s="1"/>
      <c r="AC710" s="1"/>
      <c r="AD710" s="1"/>
      <c r="AE710" s="1"/>
      <c r="AF710" s="1"/>
      <c r="AG710" s="1"/>
      <c r="AH710" s="1"/>
    </row>
    <row r="711" spans="3:34" ht="15.75" customHeight="1" x14ac:dyDescent="0.2">
      <c r="C711" s="1"/>
      <c r="E711" s="1"/>
      <c r="J711" s="1"/>
      <c r="K711" s="1"/>
      <c r="L711" s="1"/>
      <c r="M711" s="1"/>
      <c r="N711" s="1"/>
      <c r="O711" s="1"/>
      <c r="P711" s="1"/>
      <c r="Q711" s="1"/>
      <c r="W711" s="1"/>
      <c r="X711" s="1"/>
      <c r="Y711" s="1"/>
      <c r="Z711" s="1"/>
      <c r="AB711" s="1"/>
      <c r="AC711" s="1"/>
      <c r="AD711" s="1"/>
      <c r="AE711" s="1"/>
      <c r="AF711" s="1"/>
      <c r="AG711" s="1"/>
      <c r="AH711" s="1"/>
    </row>
    <row r="712" spans="3:34" ht="15.75" customHeight="1" x14ac:dyDescent="0.2">
      <c r="C712" s="1"/>
      <c r="E712" s="1"/>
      <c r="J712" s="1"/>
      <c r="K712" s="1"/>
      <c r="L712" s="1"/>
      <c r="M712" s="1"/>
      <c r="N712" s="1"/>
      <c r="O712" s="1"/>
      <c r="P712" s="1"/>
      <c r="Q712" s="1"/>
      <c r="W712" s="1"/>
      <c r="X712" s="1"/>
      <c r="Y712" s="1"/>
      <c r="Z712" s="1"/>
      <c r="AB712" s="1"/>
      <c r="AC712" s="1"/>
      <c r="AD712" s="1"/>
      <c r="AE712" s="1"/>
      <c r="AF712" s="1"/>
      <c r="AG712" s="1"/>
      <c r="AH712" s="1"/>
    </row>
    <row r="713" spans="3:34" ht="15.75" customHeight="1" x14ac:dyDescent="0.2">
      <c r="C713" s="1"/>
      <c r="E713" s="1"/>
      <c r="J713" s="1"/>
      <c r="K713" s="1"/>
      <c r="L713" s="1"/>
      <c r="M713" s="1"/>
      <c r="N713" s="1"/>
      <c r="O713" s="1"/>
      <c r="P713" s="1"/>
      <c r="Q713" s="1"/>
      <c r="W713" s="1"/>
      <c r="X713" s="1"/>
      <c r="Y713" s="1"/>
      <c r="Z713" s="1"/>
      <c r="AB713" s="1"/>
      <c r="AC713" s="1"/>
      <c r="AD713" s="1"/>
      <c r="AE713" s="1"/>
      <c r="AF713" s="1"/>
      <c r="AG713" s="1"/>
      <c r="AH713" s="1"/>
    </row>
    <row r="714" spans="3:34" ht="15.75" customHeight="1" x14ac:dyDescent="0.2">
      <c r="C714" s="1"/>
      <c r="E714" s="1"/>
      <c r="J714" s="1"/>
      <c r="K714" s="1"/>
      <c r="L714" s="1"/>
      <c r="M714" s="1"/>
      <c r="N714" s="1"/>
      <c r="O714" s="1"/>
      <c r="P714" s="1"/>
      <c r="Q714" s="1"/>
      <c r="W714" s="1"/>
      <c r="X714" s="1"/>
      <c r="Y714" s="1"/>
      <c r="Z714" s="1"/>
      <c r="AB714" s="1"/>
      <c r="AC714" s="1"/>
      <c r="AD714" s="1"/>
      <c r="AE714" s="1"/>
      <c r="AF714" s="1"/>
      <c r="AG714" s="1"/>
      <c r="AH714" s="1"/>
    </row>
    <row r="715" spans="3:34" ht="15.75" customHeight="1" x14ac:dyDescent="0.2">
      <c r="C715" s="1"/>
      <c r="E715" s="1"/>
      <c r="J715" s="1"/>
      <c r="K715" s="1"/>
      <c r="L715" s="1"/>
      <c r="M715" s="1"/>
      <c r="N715" s="1"/>
      <c r="O715" s="1"/>
      <c r="P715" s="1"/>
      <c r="Q715" s="1"/>
      <c r="W715" s="1"/>
      <c r="X715" s="1"/>
      <c r="Y715" s="1"/>
      <c r="Z715" s="1"/>
      <c r="AB715" s="1"/>
      <c r="AC715" s="1"/>
      <c r="AD715" s="1"/>
      <c r="AE715" s="1"/>
      <c r="AF715" s="1"/>
      <c r="AG715" s="1"/>
      <c r="AH715" s="1"/>
    </row>
    <row r="716" spans="3:34" ht="15.75" customHeight="1" x14ac:dyDescent="0.2">
      <c r="C716" s="1"/>
      <c r="E716" s="1"/>
      <c r="J716" s="1"/>
      <c r="K716" s="1"/>
      <c r="L716" s="1"/>
      <c r="M716" s="1"/>
      <c r="N716" s="1"/>
      <c r="O716" s="1"/>
      <c r="P716" s="1"/>
      <c r="Q716" s="1"/>
      <c r="W716" s="1"/>
      <c r="X716" s="1"/>
      <c r="Y716" s="1"/>
      <c r="Z716" s="1"/>
      <c r="AB716" s="1"/>
      <c r="AC716" s="1"/>
      <c r="AD716" s="1"/>
      <c r="AE716" s="1"/>
      <c r="AF716" s="1"/>
      <c r="AG716" s="1"/>
      <c r="AH716" s="1"/>
    </row>
    <row r="717" spans="3:34" ht="15.75" customHeight="1" x14ac:dyDescent="0.2">
      <c r="C717" s="1"/>
      <c r="E717" s="1"/>
      <c r="J717" s="1"/>
      <c r="K717" s="1"/>
      <c r="L717" s="1"/>
      <c r="M717" s="1"/>
      <c r="N717" s="1"/>
      <c r="O717" s="1"/>
      <c r="P717" s="1"/>
      <c r="Q717" s="1"/>
      <c r="W717" s="1"/>
      <c r="X717" s="1"/>
      <c r="Y717" s="1"/>
      <c r="Z717" s="1"/>
      <c r="AB717" s="1"/>
      <c r="AC717" s="1"/>
      <c r="AD717" s="1"/>
      <c r="AE717" s="1"/>
      <c r="AF717" s="1"/>
      <c r="AG717" s="1"/>
      <c r="AH717" s="1"/>
    </row>
    <row r="718" spans="3:34" ht="15.75" customHeight="1" x14ac:dyDescent="0.2">
      <c r="C718" s="1"/>
      <c r="E718" s="1"/>
      <c r="J718" s="1"/>
      <c r="K718" s="1"/>
      <c r="L718" s="1"/>
      <c r="M718" s="1"/>
      <c r="N718" s="1"/>
      <c r="O718" s="1"/>
      <c r="P718" s="1"/>
      <c r="Q718" s="1"/>
      <c r="W718" s="1"/>
      <c r="X718" s="1"/>
      <c r="Y718" s="1"/>
      <c r="Z718" s="1"/>
      <c r="AB718" s="1"/>
      <c r="AC718" s="1"/>
      <c r="AD718" s="1"/>
      <c r="AE718" s="1"/>
      <c r="AF718" s="1"/>
      <c r="AG718" s="1"/>
      <c r="AH718" s="1"/>
    </row>
    <row r="719" spans="3:34" ht="15.75" customHeight="1" x14ac:dyDescent="0.2">
      <c r="C719" s="1"/>
      <c r="E719" s="1"/>
      <c r="J719" s="1"/>
      <c r="K719" s="1"/>
      <c r="L719" s="1"/>
      <c r="M719" s="1"/>
      <c r="N719" s="1"/>
      <c r="O719" s="1"/>
      <c r="P719" s="1"/>
      <c r="Q719" s="1"/>
      <c r="W719" s="1"/>
      <c r="X719" s="1"/>
      <c r="Y719" s="1"/>
      <c r="Z719" s="1"/>
      <c r="AB719" s="1"/>
      <c r="AC719" s="1"/>
      <c r="AD719" s="1"/>
      <c r="AE719" s="1"/>
      <c r="AF719" s="1"/>
      <c r="AG719" s="1"/>
      <c r="AH719" s="1"/>
    </row>
    <row r="720" spans="3:34" ht="15.75" customHeight="1" x14ac:dyDescent="0.2">
      <c r="C720" s="1"/>
      <c r="E720" s="1"/>
      <c r="J720" s="1"/>
      <c r="K720" s="1"/>
      <c r="L720" s="1"/>
      <c r="M720" s="1"/>
      <c r="N720" s="1"/>
      <c r="O720" s="1"/>
      <c r="P720" s="1"/>
      <c r="Q720" s="1"/>
      <c r="W720" s="1"/>
      <c r="X720" s="1"/>
      <c r="Y720" s="1"/>
      <c r="Z720" s="1"/>
      <c r="AB720" s="1"/>
      <c r="AC720" s="1"/>
      <c r="AD720" s="1"/>
      <c r="AE720" s="1"/>
      <c r="AF720" s="1"/>
      <c r="AG720" s="1"/>
      <c r="AH720" s="1"/>
    </row>
    <row r="721" spans="3:34" ht="15.75" customHeight="1" x14ac:dyDescent="0.2">
      <c r="C721" s="1"/>
      <c r="E721" s="1"/>
      <c r="J721" s="1"/>
      <c r="K721" s="1"/>
      <c r="L721" s="1"/>
      <c r="M721" s="1"/>
      <c r="N721" s="1"/>
      <c r="O721" s="1"/>
      <c r="P721" s="1"/>
      <c r="Q721" s="1"/>
      <c r="W721" s="1"/>
      <c r="X721" s="1"/>
      <c r="Y721" s="1"/>
      <c r="Z721" s="1"/>
      <c r="AB721" s="1"/>
      <c r="AC721" s="1"/>
      <c r="AD721" s="1"/>
      <c r="AE721" s="1"/>
      <c r="AF721" s="1"/>
      <c r="AG721" s="1"/>
      <c r="AH721" s="1"/>
    </row>
    <row r="722" spans="3:34" ht="15.75" customHeight="1" x14ac:dyDescent="0.2">
      <c r="C722" s="1"/>
      <c r="E722" s="1"/>
      <c r="J722" s="1"/>
      <c r="K722" s="1"/>
      <c r="L722" s="1"/>
      <c r="M722" s="1"/>
      <c r="N722" s="1"/>
      <c r="O722" s="1"/>
      <c r="P722" s="1"/>
      <c r="Q722" s="1"/>
      <c r="W722" s="1"/>
      <c r="X722" s="1"/>
      <c r="Y722" s="1"/>
      <c r="Z722" s="1"/>
      <c r="AB722" s="1"/>
      <c r="AC722" s="1"/>
      <c r="AD722" s="1"/>
      <c r="AE722" s="1"/>
      <c r="AF722" s="1"/>
      <c r="AG722" s="1"/>
      <c r="AH722" s="1"/>
    </row>
    <row r="723" spans="3:34" ht="15.75" customHeight="1" x14ac:dyDescent="0.2">
      <c r="C723" s="1"/>
      <c r="E723" s="1"/>
      <c r="J723" s="1"/>
      <c r="K723" s="1"/>
      <c r="L723" s="1"/>
      <c r="M723" s="1"/>
      <c r="N723" s="1"/>
      <c r="O723" s="1"/>
      <c r="P723" s="1"/>
      <c r="Q723" s="1"/>
      <c r="W723" s="1"/>
      <c r="X723" s="1"/>
      <c r="Y723" s="1"/>
      <c r="Z723" s="1"/>
      <c r="AB723" s="1"/>
      <c r="AC723" s="1"/>
      <c r="AD723" s="1"/>
      <c r="AE723" s="1"/>
      <c r="AF723" s="1"/>
      <c r="AG723" s="1"/>
      <c r="AH723" s="1"/>
    </row>
    <row r="724" spans="3:34" ht="15.75" customHeight="1" x14ac:dyDescent="0.2">
      <c r="C724" s="1"/>
      <c r="E724" s="1"/>
      <c r="J724" s="1"/>
      <c r="K724" s="1"/>
      <c r="L724" s="1"/>
      <c r="M724" s="1"/>
      <c r="N724" s="1"/>
      <c r="O724" s="1"/>
      <c r="P724" s="1"/>
      <c r="Q724" s="1"/>
      <c r="W724" s="1"/>
      <c r="X724" s="1"/>
      <c r="Y724" s="1"/>
      <c r="Z724" s="1"/>
      <c r="AB724" s="1"/>
      <c r="AC724" s="1"/>
      <c r="AD724" s="1"/>
      <c r="AE724" s="1"/>
      <c r="AF724" s="1"/>
      <c r="AG724" s="1"/>
      <c r="AH724" s="1"/>
    </row>
    <row r="725" spans="3:34" ht="15.75" customHeight="1" x14ac:dyDescent="0.2">
      <c r="C725" s="1"/>
      <c r="E725" s="1"/>
      <c r="J725" s="1"/>
      <c r="K725" s="1"/>
      <c r="L725" s="1"/>
      <c r="M725" s="1"/>
      <c r="N725" s="1"/>
      <c r="O725" s="1"/>
      <c r="P725" s="1"/>
      <c r="Q725" s="1"/>
      <c r="W725" s="1"/>
      <c r="X725" s="1"/>
      <c r="Y725" s="1"/>
      <c r="Z725" s="1"/>
      <c r="AB725" s="1"/>
      <c r="AC725" s="1"/>
      <c r="AD725" s="1"/>
      <c r="AE725" s="1"/>
      <c r="AF725" s="1"/>
      <c r="AG725" s="1"/>
      <c r="AH725" s="1"/>
    </row>
    <row r="726" spans="3:34" ht="15.75" customHeight="1" x14ac:dyDescent="0.2">
      <c r="C726" s="1"/>
      <c r="E726" s="1"/>
      <c r="J726" s="1"/>
      <c r="K726" s="1"/>
      <c r="L726" s="1"/>
      <c r="M726" s="1"/>
      <c r="N726" s="1"/>
      <c r="O726" s="1"/>
      <c r="P726" s="1"/>
      <c r="Q726" s="1"/>
      <c r="W726" s="1"/>
      <c r="X726" s="1"/>
      <c r="Y726" s="1"/>
      <c r="Z726" s="1"/>
      <c r="AB726" s="1"/>
      <c r="AC726" s="1"/>
      <c r="AD726" s="1"/>
      <c r="AE726" s="1"/>
      <c r="AF726" s="1"/>
      <c r="AG726" s="1"/>
      <c r="AH726" s="1"/>
    </row>
    <row r="727" spans="3:34" ht="15.75" customHeight="1" x14ac:dyDescent="0.2">
      <c r="C727" s="1"/>
      <c r="E727" s="1"/>
      <c r="J727" s="1"/>
      <c r="K727" s="1"/>
      <c r="L727" s="1"/>
      <c r="M727" s="1"/>
      <c r="N727" s="1"/>
      <c r="O727" s="1"/>
      <c r="P727" s="1"/>
      <c r="Q727" s="1"/>
      <c r="W727" s="1"/>
      <c r="X727" s="1"/>
      <c r="Y727" s="1"/>
      <c r="Z727" s="1"/>
      <c r="AB727" s="1"/>
      <c r="AC727" s="1"/>
      <c r="AD727" s="1"/>
      <c r="AE727" s="1"/>
      <c r="AF727" s="1"/>
      <c r="AG727" s="1"/>
      <c r="AH727" s="1"/>
    </row>
    <row r="728" spans="3:34" ht="15.75" customHeight="1" x14ac:dyDescent="0.2">
      <c r="C728" s="1"/>
      <c r="E728" s="1"/>
      <c r="J728" s="1"/>
      <c r="K728" s="1"/>
      <c r="L728" s="1"/>
      <c r="M728" s="1"/>
      <c r="N728" s="1"/>
      <c r="O728" s="1"/>
      <c r="P728" s="1"/>
      <c r="Q728" s="1"/>
      <c r="W728" s="1"/>
      <c r="X728" s="1"/>
      <c r="Y728" s="1"/>
      <c r="Z728" s="1"/>
      <c r="AB728" s="1"/>
      <c r="AC728" s="1"/>
      <c r="AD728" s="1"/>
      <c r="AE728" s="1"/>
      <c r="AF728" s="1"/>
      <c r="AG728" s="1"/>
      <c r="AH728" s="1"/>
    </row>
    <row r="729" spans="3:34" ht="15.75" customHeight="1" x14ac:dyDescent="0.2">
      <c r="C729" s="1"/>
      <c r="E729" s="1"/>
      <c r="J729" s="1"/>
      <c r="K729" s="1"/>
      <c r="L729" s="1"/>
      <c r="M729" s="1"/>
      <c r="N729" s="1"/>
      <c r="O729" s="1"/>
      <c r="P729" s="1"/>
      <c r="Q729" s="1"/>
      <c r="W729" s="1"/>
      <c r="X729" s="1"/>
      <c r="Y729" s="1"/>
      <c r="Z729" s="1"/>
      <c r="AB729" s="1"/>
      <c r="AC729" s="1"/>
      <c r="AD729" s="1"/>
      <c r="AE729" s="1"/>
      <c r="AF729" s="1"/>
      <c r="AG729" s="1"/>
      <c r="AH729" s="1"/>
    </row>
    <row r="730" spans="3:34" ht="15.75" customHeight="1" x14ac:dyDescent="0.2">
      <c r="C730" s="1"/>
      <c r="E730" s="1"/>
      <c r="J730" s="1"/>
      <c r="K730" s="1"/>
      <c r="L730" s="1"/>
      <c r="M730" s="1"/>
      <c r="N730" s="1"/>
      <c r="O730" s="1"/>
      <c r="P730" s="1"/>
      <c r="Q730" s="1"/>
      <c r="W730" s="1"/>
      <c r="X730" s="1"/>
      <c r="Y730" s="1"/>
      <c r="Z730" s="1"/>
      <c r="AB730" s="1"/>
      <c r="AC730" s="1"/>
      <c r="AD730" s="1"/>
      <c r="AE730" s="1"/>
      <c r="AF730" s="1"/>
      <c r="AG730" s="1"/>
      <c r="AH730" s="1"/>
    </row>
    <row r="731" spans="3:34" ht="15.75" customHeight="1" x14ac:dyDescent="0.2">
      <c r="C731" s="1"/>
      <c r="E731" s="1"/>
      <c r="J731" s="1"/>
      <c r="K731" s="1"/>
      <c r="L731" s="1"/>
      <c r="M731" s="1"/>
      <c r="N731" s="1"/>
      <c r="O731" s="1"/>
      <c r="P731" s="1"/>
      <c r="Q731" s="1"/>
      <c r="W731" s="1"/>
      <c r="X731" s="1"/>
      <c r="Y731" s="1"/>
      <c r="Z731" s="1"/>
      <c r="AB731" s="1"/>
      <c r="AC731" s="1"/>
      <c r="AD731" s="1"/>
      <c r="AE731" s="1"/>
      <c r="AF731" s="1"/>
      <c r="AG731" s="1"/>
      <c r="AH731" s="1"/>
    </row>
    <row r="732" spans="3:34" ht="15.75" customHeight="1" x14ac:dyDescent="0.2">
      <c r="C732" s="1"/>
      <c r="E732" s="1"/>
      <c r="J732" s="1"/>
      <c r="K732" s="1"/>
      <c r="L732" s="1"/>
      <c r="M732" s="1"/>
      <c r="N732" s="1"/>
      <c r="O732" s="1"/>
      <c r="P732" s="1"/>
      <c r="Q732" s="1"/>
      <c r="W732" s="1"/>
      <c r="X732" s="1"/>
      <c r="Y732" s="1"/>
      <c r="Z732" s="1"/>
      <c r="AB732" s="1"/>
      <c r="AC732" s="1"/>
      <c r="AD732" s="1"/>
      <c r="AE732" s="1"/>
      <c r="AF732" s="1"/>
      <c r="AG732" s="1"/>
      <c r="AH732" s="1"/>
    </row>
    <row r="733" spans="3:34" ht="15.75" customHeight="1" x14ac:dyDescent="0.2">
      <c r="C733" s="1"/>
      <c r="E733" s="1"/>
      <c r="J733" s="1"/>
      <c r="K733" s="1"/>
      <c r="L733" s="1"/>
      <c r="M733" s="1"/>
      <c r="N733" s="1"/>
      <c r="O733" s="1"/>
      <c r="P733" s="1"/>
      <c r="Q733" s="1"/>
      <c r="W733" s="1"/>
      <c r="X733" s="1"/>
      <c r="Y733" s="1"/>
      <c r="Z733" s="1"/>
      <c r="AB733" s="1"/>
      <c r="AC733" s="1"/>
      <c r="AD733" s="1"/>
      <c r="AE733" s="1"/>
      <c r="AF733" s="1"/>
      <c r="AG733" s="1"/>
      <c r="AH733" s="1"/>
    </row>
    <row r="734" spans="3:34" ht="15.75" customHeight="1" x14ac:dyDescent="0.2">
      <c r="C734" s="1"/>
      <c r="E734" s="1"/>
      <c r="J734" s="1"/>
      <c r="K734" s="1"/>
      <c r="L734" s="1"/>
      <c r="M734" s="1"/>
      <c r="N734" s="1"/>
      <c r="O734" s="1"/>
      <c r="P734" s="1"/>
      <c r="Q734" s="1"/>
      <c r="W734" s="1"/>
      <c r="X734" s="1"/>
      <c r="Y734" s="1"/>
      <c r="Z734" s="1"/>
      <c r="AB734" s="1"/>
      <c r="AC734" s="1"/>
      <c r="AD734" s="1"/>
      <c r="AE734" s="1"/>
      <c r="AF734" s="1"/>
      <c r="AG734" s="1"/>
      <c r="AH734" s="1"/>
    </row>
    <row r="735" spans="3:34" ht="15.75" customHeight="1" x14ac:dyDescent="0.2">
      <c r="C735" s="1"/>
      <c r="E735" s="1"/>
      <c r="J735" s="1"/>
      <c r="K735" s="1"/>
      <c r="L735" s="1"/>
      <c r="M735" s="1"/>
      <c r="N735" s="1"/>
      <c r="O735" s="1"/>
      <c r="P735" s="1"/>
      <c r="Q735" s="1"/>
      <c r="W735" s="1"/>
      <c r="X735" s="1"/>
      <c r="Y735" s="1"/>
      <c r="Z735" s="1"/>
      <c r="AB735" s="1"/>
      <c r="AC735" s="1"/>
      <c r="AD735" s="1"/>
      <c r="AE735" s="1"/>
      <c r="AF735" s="1"/>
      <c r="AG735" s="1"/>
      <c r="AH735" s="1"/>
    </row>
    <row r="736" spans="3:34" ht="15.75" customHeight="1" x14ac:dyDescent="0.2">
      <c r="C736" s="1"/>
      <c r="E736" s="1"/>
      <c r="J736" s="1"/>
      <c r="K736" s="1"/>
      <c r="L736" s="1"/>
      <c r="M736" s="1"/>
      <c r="N736" s="1"/>
      <c r="O736" s="1"/>
      <c r="P736" s="1"/>
      <c r="Q736" s="1"/>
      <c r="W736" s="1"/>
      <c r="X736" s="1"/>
      <c r="Y736" s="1"/>
      <c r="Z736" s="1"/>
      <c r="AB736" s="1"/>
      <c r="AC736" s="1"/>
      <c r="AD736" s="1"/>
      <c r="AE736" s="1"/>
      <c r="AF736" s="1"/>
      <c r="AG736" s="1"/>
      <c r="AH736" s="1"/>
    </row>
    <row r="737" spans="3:34" ht="15.75" customHeight="1" x14ac:dyDescent="0.2">
      <c r="C737" s="1"/>
      <c r="E737" s="1"/>
      <c r="J737" s="1"/>
      <c r="K737" s="1"/>
      <c r="L737" s="1"/>
      <c r="M737" s="1"/>
      <c r="N737" s="1"/>
      <c r="O737" s="1"/>
      <c r="P737" s="1"/>
      <c r="Q737" s="1"/>
      <c r="W737" s="1"/>
      <c r="X737" s="1"/>
      <c r="Y737" s="1"/>
      <c r="Z737" s="1"/>
      <c r="AB737" s="1"/>
      <c r="AC737" s="1"/>
      <c r="AD737" s="1"/>
      <c r="AE737" s="1"/>
      <c r="AF737" s="1"/>
      <c r="AG737" s="1"/>
      <c r="AH737" s="1"/>
    </row>
    <row r="738" spans="3:34" ht="15.75" customHeight="1" x14ac:dyDescent="0.2">
      <c r="C738" s="1"/>
      <c r="E738" s="1"/>
      <c r="J738" s="1"/>
      <c r="K738" s="1"/>
      <c r="L738" s="1"/>
      <c r="M738" s="1"/>
      <c r="N738" s="1"/>
      <c r="O738" s="1"/>
      <c r="P738" s="1"/>
      <c r="Q738" s="1"/>
      <c r="W738" s="1"/>
      <c r="X738" s="1"/>
      <c r="Y738" s="1"/>
      <c r="Z738" s="1"/>
      <c r="AB738" s="1"/>
      <c r="AC738" s="1"/>
      <c r="AD738" s="1"/>
      <c r="AE738" s="1"/>
      <c r="AF738" s="1"/>
      <c r="AG738" s="1"/>
      <c r="AH738" s="1"/>
    </row>
    <row r="739" spans="3:34" ht="15.75" customHeight="1" x14ac:dyDescent="0.2">
      <c r="C739" s="1"/>
      <c r="E739" s="1"/>
      <c r="J739" s="1"/>
      <c r="K739" s="1"/>
      <c r="L739" s="1"/>
      <c r="M739" s="1"/>
      <c r="N739" s="1"/>
      <c r="O739" s="1"/>
      <c r="P739" s="1"/>
      <c r="Q739" s="1"/>
      <c r="W739" s="1"/>
      <c r="X739" s="1"/>
      <c r="Y739" s="1"/>
      <c r="Z739" s="1"/>
      <c r="AB739" s="1"/>
      <c r="AC739" s="1"/>
      <c r="AD739" s="1"/>
      <c r="AE739" s="1"/>
      <c r="AF739" s="1"/>
      <c r="AG739" s="1"/>
      <c r="AH739" s="1"/>
    </row>
    <row r="740" spans="3:34" ht="15.75" customHeight="1" x14ac:dyDescent="0.2">
      <c r="C740" s="1"/>
      <c r="E740" s="1"/>
      <c r="J740" s="1"/>
      <c r="K740" s="1"/>
      <c r="L740" s="1"/>
      <c r="M740" s="1"/>
      <c r="N740" s="1"/>
      <c r="O740" s="1"/>
      <c r="P740" s="1"/>
      <c r="Q740" s="1"/>
      <c r="W740" s="1"/>
      <c r="X740" s="1"/>
      <c r="Y740" s="1"/>
      <c r="Z740" s="1"/>
      <c r="AB740" s="1"/>
      <c r="AC740" s="1"/>
      <c r="AD740" s="1"/>
      <c r="AE740" s="1"/>
      <c r="AF740" s="1"/>
      <c r="AG740" s="1"/>
      <c r="AH740" s="1"/>
    </row>
    <row r="741" spans="3:34" ht="15.75" customHeight="1" x14ac:dyDescent="0.2">
      <c r="C741" s="1"/>
      <c r="E741" s="1"/>
      <c r="J741" s="1"/>
      <c r="K741" s="1"/>
      <c r="L741" s="1"/>
      <c r="M741" s="1"/>
      <c r="N741" s="1"/>
      <c r="O741" s="1"/>
      <c r="P741" s="1"/>
      <c r="Q741" s="1"/>
      <c r="W741" s="1"/>
      <c r="X741" s="1"/>
      <c r="Y741" s="1"/>
      <c r="Z741" s="1"/>
      <c r="AB741" s="1"/>
      <c r="AC741" s="1"/>
      <c r="AD741" s="1"/>
      <c r="AE741" s="1"/>
      <c r="AF741" s="1"/>
      <c r="AG741" s="1"/>
      <c r="AH741" s="1"/>
    </row>
    <row r="742" spans="3:34" ht="15.75" customHeight="1" x14ac:dyDescent="0.2">
      <c r="C742" s="1"/>
      <c r="E742" s="1"/>
      <c r="J742" s="1"/>
      <c r="K742" s="1"/>
      <c r="L742" s="1"/>
      <c r="M742" s="1"/>
      <c r="N742" s="1"/>
      <c r="O742" s="1"/>
      <c r="P742" s="1"/>
      <c r="Q742" s="1"/>
      <c r="W742" s="1"/>
      <c r="X742" s="1"/>
      <c r="Y742" s="1"/>
      <c r="Z742" s="1"/>
      <c r="AB742" s="1"/>
      <c r="AC742" s="1"/>
      <c r="AD742" s="1"/>
      <c r="AE742" s="1"/>
      <c r="AF742" s="1"/>
      <c r="AG742" s="1"/>
      <c r="AH742" s="1"/>
    </row>
    <row r="743" spans="3:34" ht="15.75" customHeight="1" x14ac:dyDescent="0.2">
      <c r="C743" s="1"/>
      <c r="E743" s="1"/>
      <c r="J743" s="1"/>
      <c r="K743" s="1"/>
      <c r="L743" s="1"/>
      <c r="M743" s="1"/>
      <c r="N743" s="1"/>
      <c r="O743" s="1"/>
      <c r="P743" s="1"/>
      <c r="Q743" s="1"/>
      <c r="W743" s="1"/>
      <c r="X743" s="1"/>
      <c r="Y743" s="1"/>
      <c r="Z743" s="1"/>
      <c r="AB743" s="1"/>
      <c r="AC743" s="1"/>
      <c r="AD743" s="1"/>
      <c r="AE743" s="1"/>
      <c r="AF743" s="1"/>
      <c r="AG743" s="1"/>
      <c r="AH743" s="1"/>
    </row>
    <row r="744" spans="3:34" ht="15.75" customHeight="1" x14ac:dyDescent="0.2">
      <c r="C744" s="1"/>
      <c r="E744" s="1"/>
      <c r="J744" s="1"/>
      <c r="K744" s="1"/>
      <c r="L744" s="1"/>
      <c r="M744" s="1"/>
      <c r="N744" s="1"/>
      <c r="O744" s="1"/>
      <c r="P744" s="1"/>
      <c r="Q744" s="1"/>
      <c r="W744" s="1"/>
      <c r="X744" s="1"/>
      <c r="Y744" s="1"/>
      <c r="Z744" s="1"/>
      <c r="AB744" s="1"/>
      <c r="AC744" s="1"/>
      <c r="AD744" s="1"/>
      <c r="AE744" s="1"/>
      <c r="AF744" s="1"/>
      <c r="AG744" s="1"/>
      <c r="AH744" s="1"/>
    </row>
    <row r="745" spans="3:34" ht="15.75" customHeight="1" x14ac:dyDescent="0.2">
      <c r="C745" s="1"/>
      <c r="E745" s="1"/>
      <c r="J745" s="1"/>
      <c r="K745" s="1"/>
      <c r="L745" s="1"/>
      <c r="M745" s="1"/>
      <c r="N745" s="1"/>
      <c r="O745" s="1"/>
      <c r="P745" s="1"/>
      <c r="Q745" s="1"/>
      <c r="W745" s="1"/>
      <c r="X745" s="1"/>
      <c r="Y745" s="1"/>
      <c r="Z745" s="1"/>
      <c r="AB745" s="1"/>
      <c r="AC745" s="1"/>
      <c r="AD745" s="1"/>
      <c r="AE745" s="1"/>
      <c r="AF745" s="1"/>
      <c r="AG745" s="1"/>
      <c r="AH745" s="1"/>
    </row>
    <row r="746" spans="3:34" ht="15.75" customHeight="1" x14ac:dyDescent="0.2">
      <c r="C746" s="1"/>
      <c r="E746" s="1"/>
      <c r="J746" s="1"/>
      <c r="K746" s="1"/>
      <c r="L746" s="1"/>
      <c r="M746" s="1"/>
      <c r="N746" s="1"/>
      <c r="O746" s="1"/>
      <c r="P746" s="1"/>
      <c r="Q746" s="1"/>
      <c r="W746" s="1"/>
      <c r="X746" s="1"/>
      <c r="Y746" s="1"/>
      <c r="Z746" s="1"/>
      <c r="AB746" s="1"/>
      <c r="AC746" s="1"/>
      <c r="AD746" s="1"/>
      <c r="AE746" s="1"/>
      <c r="AF746" s="1"/>
      <c r="AG746" s="1"/>
      <c r="AH746" s="1"/>
    </row>
    <row r="747" spans="3:34" ht="15.75" customHeight="1" x14ac:dyDescent="0.2">
      <c r="C747" s="1"/>
      <c r="E747" s="1"/>
      <c r="J747" s="1"/>
      <c r="K747" s="1"/>
      <c r="L747" s="1"/>
      <c r="M747" s="1"/>
      <c r="N747" s="1"/>
      <c r="O747" s="1"/>
      <c r="P747" s="1"/>
      <c r="Q747" s="1"/>
      <c r="W747" s="1"/>
      <c r="X747" s="1"/>
      <c r="Y747" s="1"/>
      <c r="Z747" s="1"/>
      <c r="AB747" s="1"/>
      <c r="AC747" s="1"/>
      <c r="AD747" s="1"/>
      <c r="AE747" s="1"/>
      <c r="AF747" s="1"/>
      <c r="AG747" s="1"/>
      <c r="AH747" s="1"/>
    </row>
    <row r="748" spans="3:34" ht="15.75" customHeight="1" x14ac:dyDescent="0.2">
      <c r="C748" s="1"/>
      <c r="E748" s="1"/>
      <c r="J748" s="1"/>
      <c r="K748" s="1"/>
      <c r="L748" s="1"/>
      <c r="M748" s="1"/>
      <c r="N748" s="1"/>
      <c r="O748" s="1"/>
      <c r="P748" s="1"/>
      <c r="Q748" s="1"/>
      <c r="W748" s="1"/>
      <c r="X748" s="1"/>
      <c r="Y748" s="1"/>
      <c r="Z748" s="1"/>
      <c r="AB748" s="1"/>
      <c r="AC748" s="1"/>
      <c r="AD748" s="1"/>
      <c r="AE748" s="1"/>
      <c r="AF748" s="1"/>
      <c r="AG748" s="1"/>
      <c r="AH748" s="1"/>
    </row>
    <row r="749" spans="3:34" ht="15.75" customHeight="1" x14ac:dyDescent="0.2">
      <c r="C749" s="1"/>
      <c r="E749" s="1"/>
      <c r="J749" s="1"/>
      <c r="K749" s="1"/>
      <c r="L749" s="1"/>
      <c r="M749" s="1"/>
      <c r="N749" s="1"/>
      <c r="O749" s="1"/>
      <c r="P749" s="1"/>
      <c r="Q749" s="1"/>
      <c r="W749" s="1"/>
      <c r="X749" s="1"/>
      <c r="Y749" s="1"/>
      <c r="Z749" s="1"/>
      <c r="AB749" s="1"/>
      <c r="AC749" s="1"/>
      <c r="AD749" s="1"/>
      <c r="AE749" s="1"/>
      <c r="AF749" s="1"/>
      <c r="AG749" s="1"/>
      <c r="AH749" s="1"/>
    </row>
    <row r="750" spans="3:34" ht="15.75" customHeight="1" x14ac:dyDescent="0.2">
      <c r="C750" s="1"/>
      <c r="E750" s="1"/>
      <c r="J750" s="1"/>
      <c r="K750" s="1"/>
      <c r="L750" s="1"/>
      <c r="M750" s="1"/>
      <c r="N750" s="1"/>
      <c r="O750" s="1"/>
      <c r="P750" s="1"/>
      <c r="Q750" s="1"/>
      <c r="W750" s="1"/>
      <c r="X750" s="1"/>
      <c r="Y750" s="1"/>
      <c r="Z750" s="1"/>
      <c r="AB750" s="1"/>
      <c r="AC750" s="1"/>
      <c r="AD750" s="1"/>
      <c r="AE750" s="1"/>
      <c r="AF750" s="1"/>
      <c r="AG750" s="1"/>
      <c r="AH750" s="1"/>
    </row>
    <row r="751" spans="3:34" ht="15.75" customHeight="1" x14ac:dyDescent="0.2">
      <c r="C751" s="1"/>
      <c r="E751" s="1"/>
      <c r="J751" s="1"/>
      <c r="K751" s="1"/>
      <c r="L751" s="1"/>
      <c r="M751" s="1"/>
      <c r="N751" s="1"/>
      <c r="O751" s="1"/>
      <c r="P751" s="1"/>
      <c r="Q751" s="1"/>
      <c r="W751" s="1"/>
      <c r="X751" s="1"/>
      <c r="Y751" s="1"/>
      <c r="Z751" s="1"/>
      <c r="AB751" s="1"/>
      <c r="AC751" s="1"/>
      <c r="AD751" s="1"/>
      <c r="AE751" s="1"/>
      <c r="AF751" s="1"/>
      <c r="AG751" s="1"/>
      <c r="AH751" s="1"/>
    </row>
    <row r="752" spans="3:34" ht="15.75" customHeight="1" x14ac:dyDescent="0.2">
      <c r="C752" s="1"/>
      <c r="E752" s="1"/>
      <c r="J752" s="1"/>
      <c r="K752" s="1"/>
      <c r="L752" s="1"/>
      <c r="M752" s="1"/>
      <c r="N752" s="1"/>
      <c r="O752" s="1"/>
      <c r="P752" s="1"/>
      <c r="Q752" s="1"/>
      <c r="W752" s="1"/>
      <c r="X752" s="1"/>
      <c r="Y752" s="1"/>
      <c r="Z752" s="1"/>
      <c r="AB752" s="1"/>
      <c r="AC752" s="1"/>
      <c r="AD752" s="1"/>
      <c r="AE752" s="1"/>
      <c r="AF752" s="1"/>
      <c r="AG752" s="1"/>
      <c r="AH752" s="1"/>
    </row>
    <row r="753" spans="3:34" ht="15.75" customHeight="1" x14ac:dyDescent="0.2">
      <c r="C753" s="1"/>
      <c r="E753" s="1"/>
      <c r="J753" s="1"/>
      <c r="K753" s="1"/>
      <c r="L753" s="1"/>
      <c r="M753" s="1"/>
      <c r="N753" s="1"/>
      <c r="O753" s="1"/>
      <c r="P753" s="1"/>
      <c r="Q753" s="1"/>
      <c r="W753" s="1"/>
      <c r="X753" s="1"/>
      <c r="Y753" s="1"/>
      <c r="Z753" s="1"/>
      <c r="AB753" s="1"/>
      <c r="AC753" s="1"/>
      <c r="AD753" s="1"/>
      <c r="AE753" s="1"/>
      <c r="AF753" s="1"/>
      <c r="AG753" s="1"/>
      <c r="AH753" s="1"/>
    </row>
    <row r="754" spans="3:34" ht="15.75" customHeight="1" x14ac:dyDescent="0.2">
      <c r="C754" s="1"/>
      <c r="E754" s="1"/>
      <c r="J754" s="1"/>
      <c r="K754" s="1"/>
      <c r="L754" s="1"/>
      <c r="M754" s="1"/>
      <c r="N754" s="1"/>
      <c r="O754" s="1"/>
      <c r="P754" s="1"/>
      <c r="Q754" s="1"/>
      <c r="W754" s="1"/>
      <c r="X754" s="1"/>
      <c r="Y754" s="1"/>
      <c r="Z754" s="1"/>
      <c r="AB754" s="1"/>
      <c r="AC754" s="1"/>
      <c r="AD754" s="1"/>
      <c r="AE754" s="1"/>
      <c r="AF754" s="1"/>
      <c r="AG754" s="1"/>
      <c r="AH754" s="1"/>
    </row>
    <row r="755" spans="3:34" ht="15.75" customHeight="1" x14ac:dyDescent="0.2">
      <c r="C755" s="1"/>
      <c r="E755" s="1"/>
      <c r="J755" s="1"/>
      <c r="K755" s="1"/>
      <c r="L755" s="1"/>
      <c r="M755" s="1"/>
      <c r="N755" s="1"/>
      <c r="O755" s="1"/>
      <c r="P755" s="1"/>
      <c r="Q755" s="1"/>
      <c r="W755" s="1"/>
      <c r="X755" s="1"/>
      <c r="Y755" s="1"/>
      <c r="Z755" s="1"/>
      <c r="AB755" s="1"/>
      <c r="AC755" s="1"/>
      <c r="AD755" s="1"/>
      <c r="AE755" s="1"/>
      <c r="AF755" s="1"/>
      <c r="AG755" s="1"/>
      <c r="AH755" s="1"/>
    </row>
    <row r="756" spans="3:34" ht="15.75" customHeight="1" x14ac:dyDescent="0.2">
      <c r="C756" s="1"/>
      <c r="E756" s="1"/>
      <c r="J756" s="1"/>
      <c r="K756" s="1"/>
      <c r="L756" s="1"/>
      <c r="M756" s="1"/>
      <c r="N756" s="1"/>
      <c r="O756" s="1"/>
      <c r="P756" s="1"/>
      <c r="Q756" s="1"/>
      <c r="W756" s="1"/>
      <c r="X756" s="1"/>
      <c r="Y756" s="1"/>
      <c r="Z756" s="1"/>
      <c r="AB756" s="1"/>
      <c r="AC756" s="1"/>
      <c r="AD756" s="1"/>
      <c r="AE756" s="1"/>
      <c r="AF756" s="1"/>
      <c r="AG756" s="1"/>
      <c r="AH756" s="1"/>
    </row>
    <row r="757" spans="3:34" ht="15.75" customHeight="1" x14ac:dyDescent="0.2">
      <c r="C757" s="1"/>
      <c r="E757" s="1"/>
      <c r="J757" s="1"/>
      <c r="K757" s="1"/>
      <c r="L757" s="1"/>
      <c r="M757" s="1"/>
      <c r="N757" s="1"/>
      <c r="O757" s="1"/>
      <c r="P757" s="1"/>
      <c r="Q757" s="1"/>
      <c r="W757" s="1"/>
      <c r="X757" s="1"/>
      <c r="Y757" s="1"/>
      <c r="Z757" s="1"/>
      <c r="AB757" s="1"/>
      <c r="AC757" s="1"/>
      <c r="AD757" s="1"/>
      <c r="AE757" s="1"/>
      <c r="AF757" s="1"/>
      <c r="AG757" s="1"/>
      <c r="AH757" s="1"/>
    </row>
    <row r="758" spans="3:34" ht="15.75" customHeight="1" x14ac:dyDescent="0.2">
      <c r="C758" s="1"/>
      <c r="E758" s="1"/>
      <c r="J758" s="1"/>
      <c r="K758" s="1"/>
      <c r="L758" s="1"/>
      <c r="M758" s="1"/>
      <c r="N758" s="1"/>
      <c r="O758" s="1"/>
      <c r="P758" s="1"/>
      <c r="Q758" s="1"/>
      <c r="W758" s="1"/>
      <c r="X758" s="1"/>
      <c r="Y758" s="1"/>
      <c r="Z758" s="1"/>
      <c r="AB758" s="1"/>
      <c r="AC758" s="1"/>
      <c r="AD758" s="1"/>
      <c r="AE758" s="1"/>
      <c r="AF758" s="1"/>
      <c r="AG758" s="1"/>
      <c r="AH758" s="1"/>
    </row>
    <row r="759" spans="3:34" ht="15.75" customHeight="1" x14ac:dyDescent="0.2">
      <c r="C759" s="1"/>
      <c r="E759" s="1"/>
      <c r="J759" s="1"/>
      <c r="K759" s="1"/>
      <c r="L759" s="1"/>
      <c r="M759" s="1"/>
      <c r="N759" s="1"/>
      <c r="O759" s="1"/>
      <c r="P759" s="1"/>
      <c r="Q759" s="1"/>
      <c r="W759" s="1"/>
      <c r="X759" s="1"/>
      <c r="Y759" s="1"/>
      <c r="Z759" s="1"/>
      <c r="AB759" s="1"/>
      <c r="AC759" s="1"/>
      <c r="AD759" s="1"/>
      <c r="AE759" s="1"/>
      <c r="AF759" s="1"/>
      <c r="AG759" s="1"/>
      <c r="AH759" s="1"/>
    </row>
    <row r="760" spans="3:34" ht="15.75" customHeight="1" x14ac:dyDescent="0.2">
      <c r="C760" s="1"/>
      <c r="E760" s="1"/>
      <c r="J760" s="1"/>
      <c r="K760" s="1"/>
      <c r="L760" s="1"/>
      <c r="M760" s="1"/>
      <c r="N760" s="1"/>
      <c r="O760" s="1"/>
      <c r="P760" s="1"/>
      <c r="Q760" s="1"/>
      <c r="W760" s="1"/>
      <c r="X760" s="1"/>
      <c r="Y760" s="1"/>
      <c r="Z760" s="1"/>
      <c r="AB760" s="1"/>
      <c r="AC760" s="1"/>
      <c r="AD760" s="1"/>
      <c r="AE760" s="1"/>
      <c r="AF760" s="1"/>
      <c r="AG760" s="1"/>
      <c r="AH760" s="1"/>
    </row>
    <row r="761" spans="3:34" ht="15.75" customHeight="1" x14ac:dyDescent="0.2">
      <c r="C761" s="1"/>
      <c r="E761" s="1"/>
      <c r="J761" s="1"/>
      <c r="K761" s="1"/>
      <c r="L761" s="1"/>
      <c r="M761" s="1"/>
      <c r="N761" s="1"/>
      <c r="O761" s="1"/>
      <c r="P761" s="1"/>
      <c r="Q761" s="1"/>
      <c r="W761" s="1"/>
      <c r="X761" s="1"/>
      <c r="Y761" s="1"/>
      <c r="Z761" s="1"/>
      <c r="AB761" s="1"/>
      <c r="AC761" s="1"/>
      <c r="AD761" s="1"/>
      <c r="AE761" s="1"/>
      <c r="AF761" s="1"/>
      <c r="AG761" s="1"/>
      <c r="AH761" s="1"/>
    </row>
    <row r="762" spans="3:34" ht="15.75" customHeight="1" x14ac:dyDescent="0.2">
      <c r="C762" s="1"/>
      <c r="E762" s="1"/>
      <c r="J762" s="1"/>
      <c r="K762" s="1"/>
      <c r="L762" s="1"/>
      <c r="M762" s="1"/>
      <c r="N762" s="1"/>
      <c r="O762" s="1"/>
      <c r="P762" s="1"/>
      <c r="Q762" s="1"/>
      <c r="W762" s="1"/>
      <c r="X762" s="1"/>
      <c r="Y762" s="1"/>
      <c r="Z762" s="1"/>
      <c r="AB762" s="1"/>
      <c r="AC762" s="1"/>
      <c r="AD762" s="1"/>
      <c r="AE762" s="1"/>
      <c r="AF762" s="1"/>
      <c r="AG762" s="1"/>
      <c r="AH762" s="1"/>
    </row>
    <row r="763" spans="3:34" ht="15.75" customHeight="1" x14ac:dyDescent="0.2">
      <c r="C763" s="1"/>
      <c r="E763" s="1"/>
      <c r="J763" s="1"/>
      <c r="K763" s="1"/>
      <c r="L763" s="1"/>
      <c r="M763" s="1"/>
      <c r="N763" s="1"/>
      <c r="O763" s="1"/>
      <c r="P763" s="1"/>
      <c r="Q763" s="1"/>
      <c r="W763" s="1"/>
      <c r="X763" s="1"/>
      <c r="Y763" s="1"/>
      <c r="Z763" s="1"/>
      <c r="AB763" s="1"/>
      <c r="AC763" s="1"/>
      <c r="AD763" s="1"/>
      <c r="AE763" s="1"/>
      <c r="AF763" s="1"/>
      <c r="AG763" s="1"/>
      <c r="AH763" s="1"/>
    </row>
    <row r="764" spans="3:34" ht="15.75" customHeight="1" x14ac:dyDescent="0.2">
      <c r="C764" s="1"/>
      <c r="E764" s="1"/>
      <c r="J764" s="1"/>
      <c r="K764" s="1"/>
      <c r="L764" s="1"/>
      <c r="M764" s="1"/>
      <c r="N764" s="1"/>
      <c r="O764" s="1"/>
      <c r="P764" s="1"/>
      <c r="Q764" s="1"/>
      <c r="W764" s="1"/>
      <c r="X764" s="1"/>
      <c r="Y764" s="1"/>
      <c r="Z764" s="1"/>
      <c r="AB764" s="1"/>
      <c r="AC764" s="1"/>
      <c r="AD764" s="1"/>
      <c r="AE764" s="1"/>
      <c r="AF764" s="1"/>
      <c r="AG764" s="1"/>
      <c r="AH764" s="1"/>
    </row>
    <row r="765" spans="3:34" ht="15.75" customHeight="1" x14ac:dyDescent="0.2">
      <c r="C765" s="1"/>
      <c r="E765" s="1"/>
      <c r="J765" s="1"/>
      <c r="K765" s="1"/>
      <c r="L765" s="1"/>
      <c r="M765" s="1"/>
      <c r="N765" s="1"/>
      <c r="O765" s="1"/>
      <c r="P765" s="1"/>
      <c r="Q765" s="1"/>
      <c r="W765" s="1"/>
      <c r="X765" s="1"/>
      <c r="Y765" s="1"/>
      <c r="Z765" s="1"/>
      <c r="AB765" s="1"/>
      <c r="AC765" s="1"/>
      <c r="AD765" s="1"/>
      <c r="AE765" s="1"/>
      <c r="AF765" s="1"/>
      <c r="AG765" s="1"/>
      <c r="AH765" s="1"/>
    </row>
    <row r="766" spans="3:34" ht="15.75" customHeight="1" x14ac:dyDescent="0.2">
      <c r="C766" s="1"/>
      <c r="E766" s="1"/>
      <c r="J766" s="1"/>
      <c r="K766" s="1"/>
      <c r="L766" s="1"/>
      <c r="M766" s="1"/>
      <c r="N766" s="1"/>
      <c r="O766" s="1"/>
      <c r="P766" s="1"/>
      <c r="Q766" s="1"/>
      <c r="W766" s="1"/>
      <c r="X766" s="1"/>
      <c r="Y766" s="1"/>
      <c r="Z766" s="1"/>
      <c r="AB766" s="1"/>
      <c r="AC766" s="1"/>
      <c r="AD766" s="1"/>
      <c r="AE766" s="1"/>
      <c r="AF766" s="1"/>
      <c r="AG766" s="1"/>
      <c r="AH766" s="1"/>
    </row>
    <row r="767" spans="3:34" ht="15.75" customHeight="1" x14ac:dyDescent="0.2">
      <c r="C767" s="1"/>
      <c r="E767" s="1"/>
      <c r="J767" s="1"/>
      <c r="K767" s="1"/>
      <c r="L767" s="1"/>
      <c r="M767" s="1"/>
      <c r="N767" s="1"/>
      <c r="O767" s="1"/>
      <c r="P767" s="1"/>
      <c r="Q767" s="1"/>
      <c r="W767" s="1"/>
      <c r="X767" s="1"/>
      <c r="Y767" s="1"/>
      <c r="Z767" s="1"/>
      <c r="AB767" s="1"/>
      <c r="AC767" s="1"/>
      <c r="AD767" s="1"/>
      <c r="AE767" s="1"/>
      <c r="AF767" s="1"/>
      <c r="AG767" s="1"/>
      <c r="AH767" s="1"/>
    </row>
    <row r="768" spans="3:34" ht="15.75" customHeight="1" x14ac:dyDescent="0.2">
      <c r="C768" s="1"/>
      <c r="E768" s="1"/>
      <c r="J768" s="1"/>
      <c r="K768" s="1"/>
      <c r="L768" s="1"/>
      <c r="M768" s="1"/>
      <c r="N768" s="1"/>
      <c r="O768" s="1"/>
      <c r="P768" s="1"/>
      <c r="Q768" s="1"/>
      <c r="W768" s="1"/>
      <c r="X768" s="1"/>
      <c r="Y768" s="1"/>
      <c r="Z768" s="1"/>
      <c r="AB768" s="1"/>
      <c r="AC768" s="1"/>
      <c r="AD768" s="1"/>
      <c r="AE768" s="1"/>
      <c r="AF768" s="1"/>
      <c r="AG768" s="1"/>
      <c r="AH768" s="1"/>
    </row>
    <row r="769" spans="3:34" ht="15.75" customHeight="1" x14ac:dyDescent="0.2">
      <c r="C769" s="1"/>
      <c r="E769" s="1"/>
      <c r="J769" s="1"/>
      <c r="K769" s="1"/>
      <c r="L769" s="1"/>
      <c r="M769" s="1"/>
      <c r="N769" s="1"/>
      <c r="O769" s="1"/>
      <c r="P769" s="1"/>
      <c r="Q769" s="1"/>
      <c r="W769" s="1"/>
      <c r="X769" s="1"/>
      <c r="Y769" s="1"/>
      <c r="Z769" s="1"/>
      <c r="AB769" s="1"/>
      <c r="AC769" s="1"/>
      <c r="AD769" s="1"/>
      <c r="AE769" s="1"/>
      <c r="AF769" s="1"/>
      <c r="AG769" s="1"/>
      <c r="AH769" s="1"/>
    </row>
    <row r="770" spans="3:34" ht="15.75" customHeight="1" x14ac:dyDescent="0.2">
      <c r="C770" s="1"/>
      <c r="E770" s="1"/>
      <c r="J770" s="1"/>
      <c r="K770" s="1"/>
      <c r="L770" s="1"/>
      <c r="M770" s="1"/>
      <c r="N770" s="1"/>
      <c r="O770" s="1"/>
      <c r="P770" s="1"/>
      <c r="Q770" s="1"/>
      <c r="W770" s="1"/>
      <c r="X770" s="1"/>
      <c r="Y770" s="1"/>
      <c r="Z770" s="1"/>
      <c r="AB770" s="1"/>
      <c r="AC770" s="1"/>
      <c r="AD770" s="1"/>
      <c r="AE770" s="1"/>
      <c r="AF770" s="1"/>
      <c r="AG770" s="1"/>
      <c r="AH770" s="1"/>
    </row>
    <row r="771" spans="3:34" ht="15.75" customHeight="1" x14ac:dyDescent="0.2">
      <c r="C771" s="1"/>
      <c r="E771" s="1"/>
      <c r="J771" s="1"/>
      <c r="K771" s="1"/>
      <c r="L771" s="1"/>
      <c r="M771" s="1"/>
      <c r="N771" s="1"/>
      <c r="O771" s="1"/>
      <c r="P771" s="1"/>
      <c r="Q771" s="1"/>
      <c r="W771" s="1"/>
      <c r="X771" s="1"/>
      <c r="Y771" s="1"/>
      <c r="Z771" s="1"/>
      <c r="AB771" s="1"/>
      <c r="AC771" s="1"/>
      <c r="AD771" s="1"/>
      <c r="AE771" s="1"/>
      <c r="AF771" s="1"/>
      <c r="AG771" s="1"/>
      <c r="AH771" s="1"/>
    </row>
    <row r="772" spans="3:34" ht="15.75" customHeight="1" x14ac:dyDescent="0.2">
      <c r="C772" s="1"/>
      <c r="E772" s="1"/>
      <c r="J772" s="1"/>
      <c r="K772" s="1"/>
      <c r="L772" s="1"/>
      <c r="M772" s="1"/>
      <c r="N772" s="1"/>
      <c r="O772" s="1"/>
      <c r="P772" s="1"/>
      <c r="Q772" s="1"/>
      <c r="W772" s="1"/>
      <c r="X772" s="1"/>
      <c r="Y772" s="1"/>
      <c r="Z772" s="1"/>
      <c r="AB772" s="1"/>
      <c r="AC772" s="1"/>
      <c r="AD772" s="1"/>
      <c r="AE772" s="1"/>
      <c r="AF772" s="1"/>
      <c r="AG772" s="1"/>
      <c r="AH772" s="1"/>
    </row>
    <row r="773" spans="3:34" ht="15.75" customHeight="1" x14ac:dyDescent="0.2">
      <c r="C773" s="1"/>
      <c r="E773" s="1"/>
      <c r="J773" s="1"/>
      <c r="K773" s="1"/>
      <c r="L773" s="1"/>
      <c r="M773" s="1"/>
      <c r="N773" s="1"/>
      <c r="O773" s="1"/>
      <c r="P773" s="1"/>
      <c r="Q773" s="1"/>
      <c r="W773" s="1"/>
      <c r="X773" s="1"/>
      <c r="Y773" s="1"/>
      <c r="Z773" s="1"/>
      <c r="AB773" s="1"/>
      <c r="AC773" s="1"/>
      <c r="AD773" s="1"/>
      <c r="AE773" s="1"/>
      <c r="AF773" s="1"/>
      <c r="AG773" s="1"/>
      <c r="AH773" s="1"/>
    </row>
    <row r="774" spans="3:34" ht="15.75" customHeight="1" x14ac:dyDescent="0.2">
      <c r="C774" s="1"/>
      <c r="E774" s="1"/>
      <c r="J774" s="1"/>
      <c r="K774" s="1"/>
      <c r="L774" s="1"/>
      <c r="M774" s="1"/>
      <c r="N774" s="1"/>
      <c r="O774" s="1"/>
      <c r="P774" s="1"/>
      <c r="Q774" s="1"/>
      <c r="W774" s="1"/>
      <c r="X774" s="1"/>
      <c r="Y774" s="1"/>
      <c r="Z774" s="1"/>
      <c r="AB774" s="1"/>
      <c r="AC774" s="1"/>
      <c r="AD774" s="1"/>
      <c r="AE774" s="1"/>
      <c r="AF774" s="1"/>
      <c r="AG774" s="1"/>
      <c r="AH774" s="1"/>
    </row>
    <row r="775" spans="3:34" ht="15.75" customHeight="1" x14ac:dyDescent="0.2">
      <c r="C775" s="1"/>
      <c r="E775" s="1"/>
      <c r="J775" s="1"/>
      <c r="K775" s="1"/>
      <c r="L775" s="1"/>
      <c r="M775" s="1"/>
      <c r="N775" s="1"/>
      <c r="O775" s="1"/>
      <c r="P775" s="1"/>
      <c r="Q775" s="1"/>
      <c r="W775" s="1"/>
      <c r="X775" s="1"/>
      <c r="Y775" s="1"/>
      <c r="Z775" s="1"/>
      <c r="AB775" s="1"/>
      <c r="AC775" s="1"/>
      <c r="AD775" s="1"/>
      <c r="AE775" s="1"/>
      <c r="AF775" s="1"/>
      <c r="AG775" s="1"/>
      <c r="AH775" s="1"/>
    </row>
    <row r="776" spans="3:34" ht="15.75" customHeight="1" x14ac:dyDescent="0.2">
      <c r="C776" s="1"/>
      <c r="E776" s="1"/>
      <c r="J776" s="1"/>
      <c r="K776" s="1"/>
      <c r="L776" s="1"/>
      <c r="M776" s="1"/>
      <c r="N776" s="1"/>
      <c r="O776" s="1"/>
      <c r="P776" s="1"/>
      <c r="Q776" s="1"/>
      <c r="W776" s="1"/>
      <c r="X776" s="1"/>
      <c r="Y776" s="1"/>
      <c r="Z776" s="1"/>
      <c r="AB776" s="1"/>
      <c r="AC776" s="1"/>
      <c r="AD776" s="1"/>
      <c r="AE776" s="1"/>
      <c r="AF776" s="1"/>
      <c r="AG776" s="1"/>
      <c r="AH776" s="1"/>
    </row>
    <row r="777" spans="3:34" ht="15.75" customHeight="1" x14ac:dyDescent="0.2">
      <c r="C777" s="1"/>
      <c r="E777" s="1"/>
      <c r="J777" s="1"/>
      <c r="K777" s="1"/>
      <c r="L777" s="1"/>
      <c r="M777" s="1"/>
      <c r="N777" s="1"/>
      <c r="O777" s="1"/>
      <c r="P777" s="1"/>
      <c r="Q777" s="1"/>
      <c r="W777" s="1"/>
      <c r="X777" s="1"/>
      <c r="Y777" s="1"/>
      <c r="Z777" s="1"/>
      <c r="AB777" s="1"/>
      <c r="AC777" s="1"/>
      <c r="AD777" s="1"/>
      <c r="AE777" s="1"/>
      <c r="AF777" s="1"/>
      <c r="AG777" s="1"/>
      <c r="AH777" s="1"/>
    </row>
    <row r="778" spans="3:34" ht="15.75" customHeight="1" x14ac:dyDescent="0.2">
      <c r="C778" s="1"/>
      <c r="E778" s="1"/>
      <c r="J778" s="1"/>
      <c r="K778" s="1"/>
      <c r="L778" s="1"/>
      <c r="M778" s="1"/>
      <c r="N778" s="1"/>
      <c r="O778" s="1"/>
      <c r="P778" s="1"/>
      <c r="Q778" s="1"/>
      <c r="W778" s="1"/>
      <c r="X778" s="1"/>
      <c r="Y778" s="1"/>
      <c r="Z778" s="1"/>
      <c r="AB778" s="1"/>
      <c r="AC778" s="1"/>
      <c r="AD778" s="1"/>
      <c r="AE778" s="1"/>
      <c r="AF778" s="1"/>
      <c r="AG778" s="1"/>
      <c r="AH778" s="1"/>
    </row>
    <row r="779" spans="3:34" ht="15.75" customHeight="1" x14ac:dyDescent="0.2">
      <c r="C779" s="1"/>
      <c r="E779" s="1"/>
      <c r="J779" s="1"/>
      <c r="K779" s="1"/>
      <c r="L779" s="1"/>
      <c r="M779" s="1"/>
      <c r="N779" s="1"/>
      <c r="O779" s="1"/>
      <c r="P779" s="1"/>
      <c r="Q779" s="1"/>
      <c r="W779" s="1"/>
      <c r="X779" s="1"/>
      <c r="Y779" s="1"/>
      <c r="Z779" s="1"/>
      <c r="AB779" s="1"/>
      <c r="AC779" s="1"/>
      <c r="AD779" s="1"/>
      <c r="AE779" s="1"/>
      <c r="AF779" s="1"/>
      <c r="AG779" s="1"/>
      <c r="AH779" s="1"/>
    </row>
    <row r="780" spans="3:34" ht="15.75" customHeight="1" x14ac:dyDescent="0.2">
      <c r="C780" s="1"/>
      <c r="E780" s="1"/>
      <c r="J780" s="1"/>
      <c r="K780" s="1"/>
      <c r="L780" s="1"/>
      <c r="M780" s="1"/>
      <c r="N780" s="1"/>
      <c r="O780" s="1"/>
      <c r="P780" s="1"/>
      <c r="Q780" s="1"/>
      <c r="W780" s="1"/>
      <c r="X780" s="1"/>
      <c r="Y780" s="1"/>
      <c r="Z780" s="1"/>
      <c r="AB780" s="1"/>
      <c r="AC780" s="1"/>
      <c r="AD780" s="1"/>
      <c r="AE780" s="1"/>
      <c r="AF780" s="1"/>
      <c r="AG780" s="1"/>
      <c r="AH780" s="1"/>
    </row>
    <row r="781" spans="3:34" ht="15.75" customHeight="1" x14ac:dyDescent="0.2">
      <c r="C781" s="1"/>
      <c r="E781" s="1"/>
      <c r="J781" s="1"/>
      <c r="K781" s="1"/>
      <c r="L781" s="1"/>
      <c r="M781" s="1"/>
      <c r="N781" s="1"/>
      <c r="O781" s="1"/>
      <c r="P781" s="1"/>
      <c r="Q781" s="1"/>
      <c r="W781" s="1"/>
      <c r="X781" s="1"/>
      <c r="Y781" s="1"/>
      <c r="Z781" s="1"/>
      <c r="AB781" s="1"/>
      <c r="AC781" s="1"/>
      <c r="AD781" s="1"/>
      <c r="AE781" s="1"/>
      <c r="AF781" s="1"/>
      <c r="AG781" s="1"/>
      <c r="AH781" s="1"/>
    </row>
    <row r="782" spans="3:34" ht="15.75" customHeight="1" x14ac:dyDescent="0.2">
      <c r="C782" s="1"/>
      <c r="E782" s="1"/>
      <c r="J782" s="1"/>
      <c r="K782" s="1"/>
      <c r="L782" s="1"/>
      <c r="M782" s="1"/>
      <c r="N782" s="1"/>
      <c r="O782" s="1"/>
      <c r="P782" s="1"/>
      <c r="Q782" s="1"/>
      <c r="W782" s="1"/>
      <c r="X782" s="1"/>
      <c r="Y782" s="1"/>
      <c r="Z782" s="1"/>
      <c r="AB782" s="1"/>
      <c r="AC782" s="1"/>
      <c r="AD782" s="1"/>
      <c r="AE782" s="1"/>
      <c r="AF782" s="1"/>
      <c r="AG782" s="1"/>
      <c r="AH782" s="1"/>
    </row>
    <row r="783" spans="3:34" ht="15.75" customHeight="1" x14ac:dyDescent="0.2">
      <c r="C783" s="1"/>
      <c r="E783" s="1"/>
      <c r="J783" s="1"/>
      <c r="K783" s="1"/>
      <c r="L783" s="1"/>
      <c r="M783" s="1"/>
      <c r="N783" s="1"/>
      <c r="O783" s="1"/>
      <c r="P783" s="1"/>
      <c r="Q783" s="1"/>
      <c r="W783" s="1"/>
      <c r="X783" s="1"/>
      <c r="Y783" s="1"/>
      <c r="Z783" s="1"/>
      <c r="AB783" s="1"/>
      <c r="AC783" s="1"/>
      <c r="AD783" s="1"/>
      <c r="AE783" s="1"/>
      <c r="AF783" s="1"/>
      <c r="AG783" s="1"/>
      <c r="AH783" s="1"/>
    </row>
    <row r="784" spans="3:34" ht="15.75" customHeight="1" x14ac:dyDescent="0.2">
      <c r="C784" s="1"/>
      <c r="E784" s="1"/>
      <c r="J784" s="1"/>
      <c r="K784" s="1"/>
      <c r="L784" s="1"/>
      <c r="M784" s="1"/>
      <c r="N784" s="1"/>
      <c r="O784" s="1"/>
      <c r="P784" s="1"/>
      <c r="Q784" s="1"/>
      <c r="W784" s="1"/>
      <c r="X784" s="1"/>
      <c r="Y784" s="1"/>
      <c r="Z784" s="1"/>
      <c r="AB784" s="1"/>
      <c r="AC784" s="1"/>
      <c r="AD784" s="1"/>
      <c r="AE784" s="1"/>
      <c r="AF784" s="1"/>
      <c r="AG784" s="1"/>
      <c r="AH784" s="1"/>
    </row>
    <row r="785" spans="3:34" ht="15.75" customHeight="1" x14ac:dyDescent="0.2">
      <c r="C785" s="1"/>
      <c r="E785" s="1"/>
      <c r="J785" s="1"/>
      <c r="K785" s="1"/>
      <c r="L785" s="1"/>
      <c r="M785" s="1"/>
      <c r="N785" s="1"/>
      <c r="O785" s="1"/>
      <c r="P785" s="1"/>
      <c r="Q785" s="1"/>
      <c r="W785" s="1"/>
      <c r="X785" s="1"/>
      <c r="Y785" s="1"/>
      <c r="Z785" s="1"/>
      <c r="AB785" s="1"/>
      <c r="AC785" s="1"/>
      <c r="AD785" s="1"/>
      <c r="AE785" s="1"/>
      <c r="AF785" s="1"/>
      <c r="AG785" s="1"/>
      <c r="AH785" s="1"/>
    </row>
    <row r="786" spans="3:34" ht="15.75" customHeight="1" x14ac:dyDescent="0.2">
      <c r="C786" s="1"/>
      <c r="E786" s="1"/>
      <c r="J786" s="1"/>
      <c r="K786" s="1"/>
      <c r="L786" s="1"/>
      <c r="M786" s="1"/>
      <c r="N786" s="1"/>
      <c r="O786" s="1"/>
      <c r="P786" s="1"/>
      <c r="Q786" s="1"/>
      <c r="W786" s="1"/>
      <c r="X786" s="1"/>
      <c r="Y786" s="1"/>
      <c r="Z786" s="1"/>
      <c r="AB786" s="1"/>
      <c r="AC786" s="1"/>
      <c r="AD786" s="1"/>
      <c r="AE786" s="1"/>
      <c r="AF786" s="1"/>
      <c r="AG786" s="1"/>
      <c r="AH786" s="1"/>
    </row>
    <row r="787" spans="3:34" ht="15.75" customHeight="1" x14ac:dyDescent="0.2">
      <c r="C787" s="1"/>
      <c r="E787" s="1"/>
      <c r="J787" s="1"/>
      <c r="K787" s="1"/>
      <c r="L787" s="1"/>
      <c r="M787" s="1"/>
      <c r="N787" s="1"/>
      <c r="O787" s="1"/>
      <c r="P787" s="1"/>
      <c r="Q787" s="1"/>
      <c r="W787" s="1"/>
      <c r="X787" s="1"/>
      <c r="Y787" s="1"/>
      <c r="Z787" s="1"/>
      <c r="AB787" s="1"/>
      <c r="AC787" s="1"/>
      <c r="AD787" s="1"/>
      <c r="AE787" s="1"/>
      <c r="AF787" s="1"/>
      <c r="AG787" s="1"/>
      <c r="AH787" s="1"/>
    </row>
    <row r="788" spans="3:34" ht="15.75" customHeight="1" x14ac:dyDescent="0.2">
      <c r="C788" s="1"/>
      <c r="E788" s="1"/>
      <c r="J788" s="1"/>
      <c r="K788" s="1"/>
      <c r="L788" s="1"/>
      <c r="M788" s="1"/>
      <c r="N788" s="1"/>
      <c r="O788" s="1"/>
      <c r="P788" s="1"/>
      <c r="Q788" s="1"/>
      <c r="W788" s="1"/>
      <c r="X788" s="1"/>
      <c r="Y788" s="1"/>
      <c r="Z788" s="1"/>
      <c r="AB788" s="1"/>
      <c r="AC788" s="1"/>
      <c r="AD788" s="1"/>
      <c r="AE788" s="1"/>
      <c r="AF788" s="1"/>
      <c r="AG788" s="1"/>
      <c r="AH788" s="1"/>
    </row>
    <row r="789" spans="3:34" ht="15.75" customHeight="1" x14ac:dyDescent="0.2">
      <c r="C789" s="1"/>
      <c r="E789" s="1"/>
      <c r="J789" s="1"/>
      <c r="K789" s="1"/>
      <c r="L789" s="1"/>
      <c r="M789" s="1"/>
      <c r="N789" s="1"/>
      <c r="O789" s="1"/>
      <c r="P789" s="1"/>
      <c r="Q789" s="1"/>
      <c r="W789" s="1"/>
      <c r="X789" s="1"/>
      <c r="Y789" s="1"/>
      <c r="Z789" s="1"/>
      <c r="AB789" s="1"/>
      <c r="AC789" s="1"/>
      <c r="AD789" s="1"/>
      <c r="AE789" s="1"/>
      <c r="AF789" s="1"/>
      <c r="AG789" s="1"/>
      <c r="AH789" s="1"/>
    </row>
    <row r="790" spans="3:34" ht="15.75" customHeight="1" x14ac:dyDescent="0.2">
      <c r="C790" s="1"/>
      <c r="E790" s="1"/>
      <c r="J790" s="1"/>
      <c r="K790" s="1"/>
      <c r="L790" s="1"/>
      <c r="M790" s="1"/>
      <c r="N790" s="1"/>
      <c r="O790" s="1"/>
      <c r="P790" s="1"/>
      <c r="Q790" s="1"/>
      <c r="W790" s="1"/>
      <c r="X790" s="1"/>
      <c r="Y790" s="1"/>
      <c r="Z790" s="1"/>
      <c r="AB790" s="1"/>
      <c r="AC790" s="1"/>
      <c r="AD790" s="1"/>
      <c r="AE790" s="1"/>
      <c r="AF790" s="1"/>
      <c r="AG790" s="1"/>
      <c r="AH790" s="1"/>
    </row>
    <row r="791" spans="3:34" ht="15.75" customHeight="1" x14ac:dyDescent="0.2">
      <c r="C791" s="1"/>
      <c r="E791" s="1"/>
      <c r="J791" s="1"/>
      <c r="K791" s="1"/>
      <c r="L791" s="1"/>
      <c r="M791" s="1"/>
      <c r="N791" s="1"/>
      <c r="O791" s="1"/>
      <c r="P791" s="1"/>
      <c r="Q791" s="1"/>
      <c r="W791" s="1"/>
      <c r="X791" s="1"/>
      <c r="Y791" s="1"/>
      <c r="Z791" s="1"/>
      <c r="AB791" s="1"/>
      <c r="AC791" s="1"/>
      <c r="AD791" s="1"/>
      <c r="AE791" s="1"/>
      <c r="AF791" s="1"/>
      <c r="AG791" s="1"/>
      <c r="AH791" s="1"/>
    </row>
    <row r="792" spans="3:34" ht="15.75" customHeight="1" x14ac:dyDescent="0.2">
      <c r="C792" s="1"/>
      <c r="E792" s="1"/>
      <c r="J792" s="1"/>
      <c r="K792" s="1"/>
      <c r="L792" s="1"/>
      <c r="M792" s="1"/>
      <c r="N792" s="1"/>
      <c r="O792" s="1"/>
      <c r="P792" s="1"/>
      <c r="Q792" s="1"/>
      <c r="W792" s="1"/>
      <c r="X792" s="1"/>
      <c r="Y792" s="1"/>
      <c r="Z792" s="1"/>
      <c r="AB792" s="1"/>
      <c r="AC792" s="1"/>
      <c r="AD792" s="1"/>
      <c r="AE792" s="1"/>
      <c r="AF792" s="1"/>
      <c r="AG792" s="1"/>
      <c r="AH792" s="1"/>
    </row>
    <row r="793" spans="3:34" ht="15.75" customHeight="1" x14ac:dyDescent="0.2">
      <c r="C793" s="1"/>
      <c r="E793" s="1"/>
      <c r="J793" s="1"/>
      <c r="K793" s="1"/>
      <c r="L793" s="1"/>
      <c r="M793" s="1"/>
      <c r="N793" s="1"/>
      <c r="O793" s="1"/>
      <c r="P793" s="1"/>
      <c r="Q793" s="1"/>
      <c r="W793" s="1"/>
      <c r="X793" s="1"/>
      <c r="Y793" s="1"/>
      <c r="Z793" s="1"/>
      <c r="AB793" s="1"/>
      <c r="AC793" s="1"/>
      <c r="AD793" s="1"/>
      <c r="AE793" s="1"/>
      <c r="AF793" s="1"/>
      <c r="AG793" s="1"/>
      <c r="AH793" s="1"/>
    </row>
    <row r="794" spans="3:34" ht="15.75" customHeight="1" x14ac:dyDescent="0.2">
      <c r="C794" s="1"/>
      <c r="E794" s="1"/>
      <c r="J794" s="1"/>
      <c r="K794" s="1"/>
      <c r="L794" s="1"/>
      <c r="M794" s="1"/>
      <c r="N794" s="1"/>
      <c r="O794" s="1"/>
      <c r="P794" s="1"/>
      <c r="Q794" s="1"/>
      <c r="W794" s="1"/>
      <c r="X794" s="1"/>
      <c r="Y794" s="1"/>
      <c r="Z794" s="1"/>
      <c r="AB794" s="1"/>
      <c r="AC794" s="1"/>
      <c r="AD794" s="1"/>
      <c r="AE794" s="1"/>
      <c r="AF794" s="1"/>
      <c r="AG794" s="1"/>
      <c r="AH794" s="1"/>
    </row>
    <row r="795" spans="3:34" ht="15.75" customHeight="1" x14ac:dyDescent="0.2">
      <c r="C795" s="1"/>
      <c r="E795" s="1"/>
      <c r="J795" s="1"/>
      <c r="K795" s="1"/>
      <c r="L795" s="1"/>
      <c r="M795" s="1"/>
      <c r="N795" s="1"/>
      <c r="O795" s="1"/>
      <c r="P795" s="1"/>
      <c r="Q795" s="1"/>
      <c r="W795" s="1"/>
      <c r="X795" s="1"/>
      <c r="Y795" s="1"/>
      <c r="Z795" s="1"/>
      <c r="AB795" s="1"/>
      <c r="AC795" s="1"/>
      <c r="AD795" s="1"/>
      <c r="AE795" s="1"/>
      <c r="AF795" s="1"/>
      <c r="AG795" s="1"/>
      <c r="AH795" s="1"/>
    </row>
    <row r="796" spans="3:34" ht="15.75" customHeight="1" x14ac:dyDescent="0.2">
      <c r="C796" s="1"/>
      <c r="E796" s="1"/>
      <c r="J796" s="1"/>
      <c r="K796" s="1"/>
      <c r="L796" s="1"/>
      <c r="M796" s="1"/>
      <c r="N796" s="1"/>
      <c r="O796" s="1"/>
      <c r="P796" s="1"/>
      <c r="Q796" s="1"/>
      <c r="W796" s="1"/>
      <c r="X796" s="1"/>
      <c r="Y796" s="1"/>
      <c r="Z796" s="1"/>
      <c r="AB796" s="1"/>
      <c r="AC796" s="1"/>
      <c r="AD796" s="1"/>
      <c r="AE796" s="1"/>
      <c r="AF796" s="1"/>
      <c r="AG796" s="1"/>
      <c r="AH796" s="1"/>
    </row>
    <row r="797" spans="3:34" ht="15.75" customHeight="1" x14ac:dyDescent="0.2">
      <c r="C797" s="1"/>
      <c r="E797" s="1"/>
      <c r="J797" s="1"/>
      <c r="K797" s="1"/>
      <c r="L797" s="1"/>
      <c r="M797" s="1"/>
      <c r="N797" s="1"/>
      <c r="O797" s="1"/>
      <c r="P797" s="1"/>
      <c r="Q797" s="1"/>
      <c r="W797" s="1"/>
      <c r="X797" s="1"/>
      <c r="Y797" s="1"/>
      <c r="Z797" s="1"/>
      <c r="AB797" s="1"/>
      <c r="AC797" s="1"/>
      <c r="AD797" s="1"/>
      <c r="AE797" s="1"/>
      <c r="AF797" s="1"/>
      <c r="AG797" s="1"/>
      <c r="AH797" s="1"/>
    </row>
    <row r="798" spans="3:34" ht="15.75" customHeight="1" x14ac:dyDescent="0.2">
      <c r="C798" s="1"/>
      <c r="E798" s="1"/>
      <c r="J798" s="1"/>
      <c r="K798" s="1"/>
      <c r="L798" s="1"/>
      <c r="M798" s="1"/>
      <c r="N798" s="1"/>
      <c r="O798" s="1"/>
      <c r="P798" s="1"/>
      <c r="Q798" s="1"/>
      <c r="W798" s="1"/>
      <c r="X798" s="1"/>
      <c r="Y798" s="1"/>
      <c r="Z798" s="1"/>
      <c r="AB798" s="1"/>
      <c r="AC798" s="1"/>
      <c r="AD798" s="1"/>
      <c r="AE798" s="1"/>
      <c r="AF798" s="1"/>
      <c r="AG798" s="1"/>
      <c r="AH798" s="1"/>
    </row>
    <row r="799" spans="3:34" ht="15.75" customHeight="1" x14ac:dyDescent="0.2">
      <c r="C799" s="1"/>
      <c r="E799" s="1"/>
      <c r="J799" s="1"/>
      <c r="K799" s="1"/>
      <c r="L799" s="1"/>
      <c r="M799" s="1"/>
      <c r="N799" s="1"/>
      <c r="O799" s="1"/>
      <c r="P799" s="1"/>
      <c r="Q799" s="1"/>
      <c r="W799" s="1"/>
      <c r="X799" s="1"/>
      <c r="Y799" s="1"/>
      <c r="Z799" s="1"/>
      <c r="AB799" s="1"/>
      <c r="AC799" s="1"/>
      <c r="AD799" s="1"/>
      <c r="AE799" s="1"/>
      <c r="AF799" s="1"/>
      <c r="AG799" s="1"/>
      <c r="AH799" s="1"/>
    </row>
    <row r="800" spans="3:34" ht="15.75" customHeight="1" x14ac:dyDescent="0.2">
      <c r="C800" s="1"/>
      <c r="E800" s="1"/>
      <c r="J800" s="1"/>
      <c r="K800" s="1"/>
      <c r="L800" s="1"/>
      <c r="M800" s="1"/>
      <c r="N800" s="1"/>
      <c r="O800" s="1"/>
      <c r="P800" s="1"/>
      <c r="Q800" s="1"/>
      <c r="W800" s="1"/>
      <c r="X800" s="1"/>
      <c r="Y800" s="1"/>
      <c r="Z800" s="1"/>
      <c r="AB800" s="1"/>
      <c r="AC800" s="1"/>
      <c r="AD800" s="1"/>
      <c r="AE800" s="1"/>
      <c r="AF800" s="1"/>
      <c r="AG800" s="1"/>
      <c r="AH800" s="1"/>
    </row>
    <row r="801" spans="3:34" ht="15.75" customHeight="1" x14ac:dyDescent="0.2">
      <c r="C801" s="1"/>
      <c r="E801" s="1"/>
      <c r="J801" s="1"/>
      <c r="K801" s="1"/>
      <c r="L801" s="1"/>
      <c r="M801" s="1"/>
      <c r="N801" s="1"/>
      <c r="O801" s="1"/>
      <c r="P801" s="1"/>
      <c r="Q801" s="1"/>
      <c r="W801" s="1"/>
      <c r="X801" s="1"/>
      <c r="Y801" s="1"/>
      <c r="Z801" s="1"/>
      <c r="AB801" s="1"/>
      <c r="AC801" s="1"/>
      <c r="AD801" s="1"/>
      <c r="AE801" s="1"/>
      <c r="AF801" s="1"/>
      <c r="AG801" s="1"/>
      <c r="AH801" s="1"/>
    </row>
    <row r="802" spans="3:34" ht="15.75" customHeight="1" x14ac:dyDescent="0.2">
      <c r="C802" s="1"/>
      <c r="E802" s="1"/>
      <c r="J802" s="1"/>
      <c r="K802" s="1"/>
      <c r="L802" s="1"/>
      <c r="M802" s="1"/>
      <c r="N802" s="1"/>
      <c r="O802" s="1"/>
      <c r="P802" s="1"/>
      <c r="Q802" s="1"/>
      <c r="W802" s="1"/>
      <c r="X802" s="1"/>
      <c r="Y802" s="1"/>
      <c r="Z802" s="1"/>
      <c r="AB802" s="1"/>
      <c r="AC802" s="1"/>
      <c r="AD802" s="1"/>
      <c r="AE802" s="1"/>
      <c r="AF802" s="1"/>
      <c r="AG802" s="1"/>
      <c r="AH802" s="1"/>
    </row>
    <row r="803" spans="3:34" ht="15.75" customHeight="1" x14ac:dyDescent="0.2">
      <c r="C803" s="1"/>
      <c r="E803" s="1"/>
      <c r="J803" s="1"/>
      <c r="K803" s="1"/>
      <c r="L803" s="1"/>
      <c r="M803" s="1"/>
      <c r="N803" s="1"/>
      <c r="O803" s="1"/>
      <c r="P803" s="1"/>
      <c r="Q803" s="1"/>
      <c r="W803" s="1"/>
      <c r="X803" s="1"/>
      <c r="Y803" s="1"/>
      <c r="Z803" s="1"/>
      <c r="AB803" s="1"/>
      <c r="AC803" s="1"/>
      <c r="AD803" s="1"/>
      <c r="AE803" s="1"/>
      <c r="AF803" s="1"/>
      <c r="AG803" s="1"/>
      <c r="AH803" s="1"/>
    </row>
    <row r="804" spans="3:34" ht="15.75" customHeight="1" x14ac:dyDescent="0.2">
      <c r="C804" s="1"/>
      <c r="E804" s="1"/>
      <c r="J804" s="1"/>
      <c r="K804" s="1"/>
      <c r="L804" s="1"/>
      <c r="M804" s="1"/>
      <c r="N804" s="1"/>
      <c r="O804" s="1"/>
      <c r="P804" s="1"/>
      <c r="Q804" s="1"/>
      <c r="W804" s="1"/>
      <c r="X804" s="1"/>
      <c r="Y804" s="1"/>
      <c r="Z804" s="1"/>
      <c r="AB804" s="1"/>
      <c r="AC804" s="1"/>
      <c r="AD804" s="1"/>
      <c r="AE804" s="1"/>
      <c r="AF804" s="1"/>
      <c r="AG804" s="1"/>
      <c r="AH804" s="1"/>
    </row>
    <row r="805" spans="3:34" ht="15.75" customHeight="1" x14ac:dyDescent="0.2">
      <c r="C805" s="1"/>
      <c r="E805" s="1"/>
      <c r="J805" s="1"/>
      <c r="K805" s="1"/>
      <c r="L805" s="1"/>
      <c r="M805" s="1"/>
      <c r="N805" s="1"/>
      <c r="O805" s="1"/>
      <c r="P805" s="1"/>
      <c r="Q805" s="1"/>
      <c r="W805" s="1"/>
      <c r="X805" s="1"/>
      <c r="Y805" s="1"/>
      <c r="Z805" s="1"/>
      <c r="AB805" s="1"/>
      <c r="AC805" s="1"/>
      <c r="AD805" s="1"/>
      <c r="AE805" s="1"/>
      <c r="AF805" s="1"/>
      <c r="AG805" s="1"/>
      <c r="AH805" s="1"/>
    </row>
    <row r="806" spans="3:34" ht="15.75" customHeight="1" x14ac:dyDescent="0.2">
      <c r="C806" s="1"/>
      <c r="E806" s="1"/>
      <c r="J806" s="1"/>
      <c r="K806" s="1"/>
      <c r="L806" s="1"/>
      <c r="M806" s="1"/>
      <c r="N806" s="1"/>
      <c r="O806" s="1"/>
      <c r="P806" s="1"/>
      <c r="Q806" s="1"/>
      <c r="W806" s="1"/>
      <c r="X806" s="1"/>
      <c r="Y806" s="1"/>
      <c r="Z806" s="1"/>
      <c r="AB806" s="1"/>
      <c r="AC806" s="1"/>
      <c r="AD806" s="1"/>
      <c r="AE806" s="1"/>
      <c r="AF806" s="1"/>
      <c r="AG806" s="1"/>
      <c r="AH806" s="1"/>
    </row>
    <row r="807" spans="3:34" ht="15.75" customHeight="1" x14ac:dyDescent="0.2">
      <c r="C807" s="1"/>
      <c r="E807" s="1"/>
      <c r="J807" s="1"/>
      <c r="K807" s="1"/>
      <c r="L807" s="1"/>
      <c r="M807" s="1"/>
      <c r="N807" s="1"/>
      <c r="O807" s="1"/>
      <c r="P807" s="1"/>
      <c r="Q807" s="1"/>
      <c r="W807" s="1"/>
      <c r="X807" s="1"/>
      <c r="Y807" s="1"/>
      <c r="Z807" s="1"/>
      <c r="AB807" s="1"/>
      <c r="AC807" s="1"/>
      <c r="AD807" s="1"/>
      <c r="AE807" s="1"/>
      <c r="AF807" s="1"/>
      <c r="AG807" s="1"/>
      <c r="AH807" s="1"/>
    </row>
    <row r="808" spans="3:34" ht="15.75" customHeight="1" x14ac:dyDescent="0.2">
      <c r="C808" s="1"/>
      <c r="E808" s="1"/>
      <c r="J808" s="1"/>
      <c r="K808" s="1"/>
      <c r="L808" s="1"/>
      <c r="M808" s="1"/>
      <c r="N808" s="1"/>
      <c r="O808" s="1"/>
      <c r="P808" s="1"/>
      <c r="Q808" s="1"/>
      <c r="W808" s="1"/>
      <c r="X808" s="1"/>
      <c r="Y808" s="1"/>
      <c r="Z808" s="1"/>
      <c r="AB808" s="1"/>
      <c r="AC808" s="1"/>
      <c r="AD808" s="1"/>
      <c r="AE808" s="1"/>
      <c r="AF808" s="1"/>
      <c r="AG808" s="1"/>
      <c r="AH808" s="1"/>
    </row>
    <row r="809" spans="3:34" ht="15.75" customHeight="1" x14ac:dyDescent="0.2">
      <c r="C809" s="1"/>
      <c r="E809" s="1"/>
      <c r="J809" s="1"/>
      <c r="K809" s="1"/>
      <c r="L809" s="1"/>
      <c r="M809" s="1"/>
      <c r="N809" s="1"/>
      <c r="O809" s="1"/>
      <c r="P809" s="1"/>
      <c r="Q809" s="1"/>
      <c r="W809" s="1"/>
      <c r="X809" s="1"/>
      <c r="Y809" s="1"/>
      <c r="Z809" s="1"/>
      <c r="AB809" s="1"/>
      <c r="AC809" s="1"/>
      <c r="AD809" s="1"/>
      <c r="AE809" s="1"/>
      <c r="AF809" s="1"/>
      <c r="AG809" s="1"/>
      <c r="AH809" s="1"/>
    </row>
    <row r="810" spans="3:34" ht="15.75" customHeight="1" x14ac:dyDescent="0.2">
      <c r="C810" s="1"/>
      <c r="E810" s="1"/>
      <c r="J810" s="1"/>
      <c r="K810" s="1"/>
      <c r="L810" s="1"/>
      <c r="M810" s="1"/>
      <c r="N810" s="1"/>
      <c r="O810" s="1"/>
      <c r="P810" s="1"/>
      <c r="Q810" s="1"/>
      <c r="W810" s="1"/>
      <c r="X810" s="1"/>
      <c r="Y810" s="1"/>
      <c r="Z810" s="1"/>
      <c r="AB810" s="1"/>
      <c r="AC810" s="1"/>
      <c r="AD810" s="1"/>
      <c r="AE810" s="1"/>
      <c r="AF810" s="1"/>
      <c r="AG810" s="1"/>
      <c r="AH810" s="1"/>
    </row>
    <row r="811" spans="3:34" ht="15.75" customHeight="1" x14ac:dyDescent="0.2">
      <c r="C811" s="1"/>
      <c r="E811" s="1"/>
      <c r="J811" s="1"/>
      <c r="K811" s="1"/>
      <c r="L811" s="1"/>
      <c r="M811" s="1"/>
      <c r="N811" s="1"/>
      <c r="O811" s="1"/>
      <c r="P811" s="1"/>
      <c r="Q811" s="1"/>
      <c r="W811" s="1"/>
      <c r="X811" s="1"/>
      <c r="Y811" s="1"/>
      <c r="Z811" s="1"/>
      <c r="AB811" s="1"/>
      <c r="AC811" s="1"/>
      <c r="AD811" s="1"/>
      <c r="AE811" s="1"/>
      <c r="AF811" s="1"/>
      <c r="AG811" s="1"/>
      <c r="AH811" s="1"/>
    </row>
    <row r="812" spans="3:34" ht="15.75" customHeight="1" x14ac:dyDescent="0.2">
      <c r="C812" s="1"/>
      <c r="E812" s="1"/>
      <c r="J812" s="1"/>
      <c r="K812" s="1"/>
      <c r="L812" s="1"/>
      <c r="M812" s="1"/>
      <c r="N812" s="1"/>
      <c r="O812" s="1"/>
      <c r="P812" s="1"/>
      <c r="Q812" s="1"/>
      <c r="W812" s="1"/>
      <c r="X812" s="1"/>
      <c r="Y812" s="1"/>
      <c r="Z812" s="1"/>
      <c r="AB812" s="1"/>
      <c r="AC812" s="1"/>
      <c r="AD812" s="1"/>
      <c r="AE812" s="1"/>
      <c r="AF812" s="1"/>
      <c r="AG812" s="1"/>
      <c r="AH812" s="1"/>
    </row>
    <row r="813" spans="3:34" ht="15.75" customHeight="1" x14ac:dyDescent="0.2">
      <c r="C813" s="1"/>
      <c r="E813" s="1"/>
      <c r="J813" s="1"/>
      <c r="K813" s="1"/>
      <c r="L813" s="1"/>
      <c r="M813" s="1"/>
      <c r="N813" s="1"/>
      <c r="O813" s="1"/>
      <c r="P813" s="1"/>
      <c r="Q813" s="1"/>
      <c r="W813" s="1"/>
      <c r="X813" s="1"/>
      <c r="Y813" s="1"/>
      <c r="Z813" s="1"/>
      <c r="AB813" s="1"/>
      <c r="AC813" s="1"/>
      <c r="AD813" s="1"/>
      <c r="AE813" s="1"/>
      <c r="AF813" s="1"/>
      <c r="AG813" s="1"/>
      <c r="AH813" s="1"/>
    </row>
    <row r="814" spans="3:34" ht="15.75" customHeight="1" x14ac:dyDescent="0.2">
      <c r="C814" s="1"/>
      <c r="E814" s="1"/>
      <c r="J814" s="1"/>
      <c r="K814" s="1"/>
      <c r="L814" s="1"/>
      <c r="M814" s="1"/>
      <c r="N814" s="1"/>
      <c r="O814" s="1"/>
      <c r="P814" s="1"/>
      <c r="Q814" s="1"/>
      <c r="W814" s="1"/>
      <c r="X814" s="1"/>
      <c r="Y814" s="1"/>
      <c r="Z814" s="1"/>
      <c r="AB814" s="1"/>
      <c r="AC814" s="1"/>
      <c r="AD814" s="1"/>
      <c r="AE814" s="1"/>
      <c r="AF814" s="1"/>
      <c r="AG814" s="1"/>
      <c r="AH814" s="1"/>
    </row>
    <row r="815" spans="3:34" ht="15.75" customHeight="1" x14ac:dyDescent="0.2">
      <c r="C815" s="1"/>
      <c r="E815" s="1"/>
      <c r="J815" s="1"/>
      <c r="K815" s="1"/>
      <c r="L815" s="1"/>
      <c r="M815" s="1"/>
      <c r="N815" s="1"/>
      <c r="O815" s="1"/>
      <c r="P815" s="1"/>
      <c r="Q815" s="1"/>
      <c r="W815" s="1"/>
      <c r="X815" s="1"/>
      <c r="Y815" s="1"/>
      <c r="Z815" s="1"/>
      <c r="AB815" s="1"/>
      <c r="AC815" s="1"/>
      <c r="AD815" s="1"/>
      <c r="AE815" s="1"/>
      <c r="AF815" s="1"/>
      <c r="AG815" s="1"/>
      <c r="AH815" s="1"/>
    </row>
    <row r="816" spans="3:34" ht="15.75" customHeight="1" x14ac:dyDescent="0.2">
      <c r="C816" s="1"/>
      <c r="E816" s="1"/>
      <c r="J816" s="1"/>
      <c r="K816" s="1"/>
      <c r="L816" s="1"/>
      <c r="M816" s="1"/>
      <c r="N816" s="1"/>
      <c r="O816" s="1"/>
      <c r="P816" s="1"/>
      <c r="Q816" s="1"/>
      <c r="W816" s="1"/>
      <c r="X816" s="1"/>
      <c r="Y816" s="1"/>
      <c r="Z816" s="1"/>
      <c r="AB816" s="1"/>
      <c r="AC816" s="1"/>
      <c r="AD816" s="1"/>
      <c r="AE816" s="1"/>
      <c r="AF816" s="1"/>
      <c r="AG816" s="1"/>
      <c r="AH816" s="1"/>
    </row>
    <row r="817" spans="3:34" ht="15.75" customHeight="1" x14ac:dyDescent="0.2">
      <c r="C817" s="1"/>
      <c r="E817" s="1"/>
      <c r="J817" s="1"/>
      <c r="K817" s="1"/>
      <c r="L817" s="1"/>
      <c r="M817" s="1"/>
      <c r="N817" s="1"/>
      <c r="O817" s="1"/>
      <c r="P817" s="1"/>
      <c r="Q817" s="1"/>
      <c r="W817" s="1"/>
      <c r="X817" s="1"/>
      <c r="Y817" s="1"/>
      <c r="Z817" s="1"/>
      <c r="AB817" s="1"/>
      <c r="AC817" s="1"/>
      <c r="AD817" s="1"/>
      <c r="AE817" s="1"/>
      <c r="AF817" s="1"/>
      <c r="AG817" s="1"/>
      <c r="AH817" s="1"/>
    </row>
    <row r="818" spans="3:34" ht="15.75" customHeight="1" x14ac:dyDescent="0.2">
      <c r="C818" s="1"/>
      <c r="E818" s="1"/>
      <c r="J818" s="1"/>
      <c r="K818" s="1"/>
      <c r="L818" s="1"/>
      <c r="M818" s="1"/>
      <c r="N818" s="1"/>
      <c r="O818" s="1"/>
      <c r="P818" s="1"/>
      <c r="Q818" s="1"/>
      <c r="W818" s="1"/>
      <c r="X818" s="1"/>
      <c r="Y818" s="1"/>
      <c r="Z818" s="1"/>
      <c r="AB818" s="1"/>
      <c r="AC818" s="1"/>
      <c r="AD818" s="1"/>
      <c r="AE818" s="1"/>
      <c r="AF818" s="1"/>
      <c r="AG818" s="1"/>
      <c r="AH818" s="1"/>
    </row>
    <row r="819" spans="3:34" ht="15.75" customHeight="1" x14ac:dyDescent="0.2">
      <c r="C819" s="1"/>
      <c r="E819" s="1"/>
      <c r="J819" s="1"/>
      <c r="K819" s="1"/>
      <c r="L819" s="1"/>
      <c r="M819" s="1"/>
      <c r="N819" s="1"/>
      <c r="O819" s="1"/>
      <c r="P819" s="1"/>
      <c r="Q819" s="1"/>
      <c r="W819" s="1"/>
      <c r="X819" s="1"/>
      <c r="Y819" s="1"/>
      <c r="Z819" s="1"/>
      <c r="AB819" s="1"/>
      <c r="AC819" s="1"/>
      <c r="AD819" s="1"/>
      <c r="AE819" s="1"/>
      <c r="AF819" s="1"/>
      <c r="AG819" s="1"/>
      <c r="AH819" s="1"/>
    </row>
    <row r="820" spans="3:34" ht="15.75" customHeight="1" x14ac:dyDescent="0.2">
      <c r="C820" s="1"/>
      <c r="E820" s="1"/>
      <c r="J820" s="1"/>
      <c r="K820" s="1"/>
      <c r="L820" s="1"/>
      <c r="M820" s="1"/>
      <c r="N820" s="1"/>
      <c r="O820" s="1"/>
      <c r="P820" s="1"/>
      <c r="Q820" s="1"/>
      <c r="W820" s="1"/>
      <c r="X820" s="1"/>
      <c r="Y820" s="1"/>
      <c r="Z820" s="1"/>
      <c r="AB820" s="1"/>
      <c r="AC820" s="1"/>
      <c r="AD820" s="1"/>
      <c r="AE820" s="1"/>
      <c r="AF820" s="1"/>
      <c r="AG820" s="1"/>
      <c r="AH820" s="1"/>
    </row>
    <row r="821" spans="3:34" ht="15.75" customHeight="1" x14ac:dyDescent="0.2">
      <c r="C821" s="1"/>
      <c r="E821" s="1"/>
      <c r="J821" s="1"/>
      <c r="K821" s="1"/>
      <c r="L821" s="1"/>
      <c r="M821" s="1"/>
      <c r="N821" s="1"/>
      <c r="O821" s="1"/>
      <c r="P821" s="1"/>
      <c r="Q821" s="1"/>
      <c r="W821" s="1"/>
      <c r="X821" s="1"/>
      <c r="Y821" s="1"/>
      <c r="Z821" s="1"/>
      <c r="AB821" s="1"/>
      <c r="AC821" s="1"/>
      <c r="AD821" s="1"/>
      <c r="AE821" s="1"/>
      <c r="AF821" s="1"/>
      <c r="AG821" s="1"/>
      <c r="AH821" s="1"/>
    </row>
    <row r="822" spans="3:34" ht="15.75" customHeight="1" x14ac:dyDescent="0.2">
      <c r="C822" s="1"/>
      <c r="E822" s="1"/>
      <c r="J822" s="1"/>
      <c r="K822" s="1"/>
      <c r="L822" s="1"/>
      <c r="M822" s="1"/>
      <c r="N822" s="1"/>
      <c r="O822" s="1"/>
      <c r="P822" s="1"/>
      <c r="Q822" s="1"/>
      <c r="W822" s="1"/>
      <c r="X822" s="1"/>
      <c r="Y822" s="1"/>
      <c r="Z822" s="1"/>
      <c r="AB822" s="1"/>
      <c r="AC822" s="1"/>
      <c r="AD822" s="1"/>
      <c r="AE822" s="1"/>
      <c r="AF822" s="1"/>
      <c r="AG822" s="1"/>
      <c r="AH822" s="1"/>
    </row>
    <row r="823" spans="3:34" ht="15.75" customHeight="1" x14ac:dyDescent="0.2">
      <c r="C823" s="1"/>
      <c r="E823" s="1"/>
      <c r="J823" s="1"/>
      <c r="K823" s="1"/>
      <c r="L823" s="1"/>
      <c r="M823" s="1"/>
      <c r="N823" s="1"/>
      <c r="O823" s="1"/>
      <c r="P823" s="1"/>
      <c r="Q823" s="1"/>
      <c r="W823" s="1"/>
      <c r="X823" s="1"/>
      <c r="Y823" s="1"/>
      <c r="Z823" s="1"/>
      <c r="AB823" s="1"/>
      <c r="AC823" s="1"/>
      <c r="AD823" s="1"/>
      <c r="AE823" s="1"/>
      <c r="AF823" s="1"/>
      <c r="AG823" s="1"/>
      <c r="AH823" s="1"/>
    </row>
    <row r="824" spans="3:34" ht="15.75" customHeight="1" x14ac:dyDescent="0.2">
      <c r="C824" s="1"/>
      <c r="E824" s="1"/>
      <c r="J824" s="1"/>
      <c r="K824" s="1"/>
      <c r="L824" s="1"/>
      <c r="M824" s="1"/>
      <c r="N824" s="1"/>
      <c r="O824" s="1"/>
      <c r="P824" s="1"/>
      <c r="Q824" s="1"/>
      <c r="W824" s="1"/>
      <c r="X824" s="1"/>
      <c r="Y824" s="1"/>
      <c r="Z824" s="1"/>
      <c r="AB824" s="1"/>
      <c r="AC824" s="1"/>
      <c r="AD824" s="1"/>
      <c r="AE824" s="1"/>
      <c r="AF824" s="1"/>
      <c r="AG824" s="1"/>
      <c r="AH824" s="1"/>
    </row>
    <row r="825" spans="3:34" ht="15.75" customHeight="1" x14ac:dyDescent="0.2">
      <c r="C825" s="1"/>
      <c r="E825" s="1"/>
      <c r="J825" s="1"/>
      <c r="K825" s="1"/>
      <c r="L825" s="1"/>
      <c r="M825" s="1"/>
      <c r="N825" s="1"/>
      <c r="O825" s="1"/>
      <c r="P825" s="1"/>
      <c r="Q825" s="1"/>
      <c r="W825" s="1"/>
      <c r="X825" s="1"/>
      <c r="Y825" s="1"/>
      <c r="Z825" s="1"/>
      <c r="AB825" s="1"/>
      <c r="AC825" s="1"/>
      <c r="AD825" s="1"/>
      <c r="AE825" s="1"/>
      <c r="AF825" s="1"/>
      <c r="AG825" s="1"/>
      <c r="AH825" s="1"/>
    </row>
    <row r="826" spans="3:34" ht="15.75" customHeight="1" x14ac:dyDescent="0.2">
      <c r="C826" s="1"/>
      <c r="E826" s="1"/>
      <c r="J826" s="1"/>
      <c r="K826" s="1"/>
      <c r="L826" s="1"/>
      <c r="M826" s="1"/>
      <c r="N826" s="1"/>
      <c r="O826" s="1"/>
      <c r="P826" s="1"/>
      <c r="Q826" s="1"/>
      <c r="W826" s="1"/>
      <c r="X826" s="1"/>
      <c r="Y826" s="1"/>
      <c r="Z826" s="1"/>
      <c r="AB826" s="1"/>
      <c r="AC826" s="1"/>
      <c r="AD826" s="1"/>
      <c r="AE826" s="1"/>
      <c r="AF826" s="1"/>
      <c r="AG826" s="1"/>
      <c r="AH826" s="1"/>
    </row>
    <row r="827" spans="3:34" ht="15.75" customHeight="1" x14ac:dyDescent="0.2">
      <c r="C827" s="1"/>
      <c r="E827" s="1"/>
      <c r="J827" s="1"/>
      <c r="K827" s="1"/>
      <c r="L827" s="1"/>
      <c r="M827" s="1"/>
      <c r="N827" s="1"/>
      <c r="O827" s="1"/>
      <c r="P827" s="1"/>
      <c r="Q827" s="1"/>
      <c r="W827" s="1"/>
      <c r="X827" s="1"/>
      <c r="Y827" s="1"/>
      <c r="Z827" s="1"/>
      <c r="AB827" s="1"/>
      <c r="AC827" s="1"/>
      <c r="AD827" s="1"/>
      <c r="AE827" s="1"/>
      <c r="AF827" s="1"/>
      <c r="AG827" s="1"/>
      <c r="AH827" s="1"/>
    </row>
    <row r="828" spans="3:34" ht="15.75" customHeight="1" x14ac:dyDescent="0.2">
      <c r="C828" s="1"/>
      <c r="E828" s="1"/>
      <c r="J828" s="1"/>
      <c r="K828" s="1"/>
      <c r="L828" s="1"/>
      <c r="M828" s="1"/>
      <c r="N828" s="1"/>
      <c r="O828" s="1"/>
      <c r="P828" s="1"/>
      <c r="Q828" s="1"/>
      <c r="W828" s="1"/>
      <c r="X828" s="1"/>
      <c r="Y828" s="1"/>
      <c r="Z828" s="1"/>
      <c r="AB828" s="1"/>
      <c r="AC828" s="1"/>
      <c r="AD828" s="1"/>
      <c r="AE828" s="1"/>
      <c r="AF828" s="1"/>
      <c r="AG828" s="1"/>
      <c r="AH828" s="1"/>
    </row>
    <row r="829" spans="3:34" ht="15.75" customHeight="1" x14ac:dyDescent="0.2">
      <c r="C829" s="1"/>
      <c r="E829" s="1"/>
      <c r="J829" s="1"/>
      <c r="K829" s="1"/>
      <c r="L829" s="1"/>
      <c r="M829" s="1"/>
      <c r="N829" s="1"/>
      <c r="O829" s="1"/>
      <c r="P829" s="1"/>
      <c r="Q829" s="1"/>
      <c r="W829" s="1"/>
      <c r="X829" s="1"/>
      <c r="Y829" s="1"/>
      <c r="Z829" s="1"/>
      <c r="AB829" s="1"/>
      <c r="AC829" s="1"/>
      <c r="AD829" s="1"/>
      <c r="AE829" s="1"/>
      <c r="AF829" s="1"/>
      <c r="AG829" s="1"/>
      <c r="AH829" s="1"/>
    </row>
    <row r="830" spans="3:34" ht="15.75" customHeight="1" x14ac:dyDescent="0.2">
      <c r="C830" s="1"/>
      <c r="E830" s="1"/>
      <c r="J830" s="1"/>
      <c r="K830" s="1"/>
      <c r="L830" s="1"/>
      <c r="M830" s="1"/>
      <c r="N830" s="1"/>
      <c r="O830" s="1"/>
      <c r="P830" s="1"/>
      <c r="Q830" s="1"/>
      <c r="W830" s="1"/>
      <c r="X830" s="1"/>
      <c r="Y830" s="1"/>
      <c r="Z830" s="1"/>
      <c r="AB830" s="1"/>
      <c r="AC830" s="1"/>
      <c r="AD830" s="1"/>
      <c r="AE830" s="1"/>
      <c r="AF830" s="1"/>
      <c r="AG830" s="1"/>
      <c r="AH830" s="1"/>
    </row>
    <row r="831" spans="3:34" ht="15.75" customHeight="1" x14ac:dyDescent="0.2">
      <c r="C831" s="1"/>
      <c r="E831" s="1"/>
      <c r="J831" s="1"/>
      <c r="K831" s="1"/>
      <c r="L831" s="1"/>
      <c r="M831" s="1"/>
      <c r="N831" s="1"/>
      <c r="O831" s="1"/>
      <c r="P831" s="1"/>
      <c r="Q831" s="1"/>
      <c r="W831" s="1"/>
      <c r="X831" s="1"/>
      <c r="Y831" s="1"/>
      <c r="Z831" s="1"/>
      <c r="AB831" s="1"/>
      <c r="AC831" s="1"/>
      <c r="AD831" s="1"/>
      <c r="AE831" s="1"/>
      <c r="AF831" s="1"/>
      <c r="AG831" s="1"/>
      <c r="AH831" s="1"/>
    </row>
    <row r="832" spans="3:34" ht="15.75" customHeight="1" x14ac:dyDescent="0.2">
      <c r="C832" s="1"/>
      <c r="E832" s="1"/>
      <c r="J832" s="1"/>
      <c r="K832" s="1"/>
      <c r="L832" s="1"/>
      <c r="M832" s="1"/>
      <c r="N832" s="1"/>
      <c r="O832" s="1"/>
      <c r="P832" s="1"/>
      <c r="Q832" s="1"/>
      <c r="W832" s="1"/>
      <c r="X832" s="1"/>
      <c r="Y832" s="1"/>
      <c r="Z832" s="1"/>
      <c r="AB832" s="1"/>
      <c r="AC832" s="1"/>
      <c r="AD832" s="1"/>
      <c r="AE832" s="1"/>
      <c r="AF832" s="1"/>
      <c r="AG832" s="1"/>
      <c r="AH832" s="1"/>
    </row>
    <row r="833" spans="3:34" ht="15.75" customHeight="1" x14ac:dyDescent="0.2">
      <c r="C833" s="1"/>
      <c r="E833" s="1"/>
      <c r="J833" s="1"/>
      <c r="K833" s="1"/>
      <c r="L833" s="1"/>
      <c r="M833" s="1"/>
      <c r="N833" s="1"/>
      <c r="O833" s="1"/>
      <c r="P833" s="1"/>
      <c r="Q833" s="1"/>
      <c r="W833" s="1"/>
      <c r="X833" s="1"/>
      <c r="Y833" s="1"/>
      <c r="Z833" s="1"/>
      <c r="AB833" s="1"/>
      <c r="AC833" s="1"/>
      <c r="AD833" s="1"/>
      <c r="AE833" s="1"/>
      <c r="AF833" s="1"/>
      <c r="AG833" s="1"/>
      <c r="AH833" s="1"/>
    </row>
    <row r="834" spans="3:34" ht="15.75" customHeight="1" x14ac:dyDescent="0.2">
      <c r="C834" s="1"/>
      <c r="E834" s="1"/>
      <c r="J834" s="1"/>
      <c r="K834" s="1"/>
      <c r="L834" s="1"/>
      <c r="M834" s="1"/>
      <c r="N834" s="1"/>
      <c r="O834" s="1"/>
      <c r="P834" s="1"/>
      <c r="Q834" s="1"/>
      <c r="W834" s="1"/>
      <c r="X834" s="1"/>
      <c r="Y834" s="1"/>
      <c r="Z834" s="1"/>
      <c r="AB834" s="1"/>
      <c r="AC834" s="1"/>
      <c r="AD834" s="1"/>
      <c r="AE834" s="1"/>
      <c r="AF834" s="1"/>
      <c r="AG834" s="1"/>
      <c r="AH834" s="1"/>
    </row>
    <row r="835" spans="3:34" ht="15.75" customHeight="1" x14ac:dyDescent="0.2">
      <c r="C835" s="1"/>
      <c r="E835" s="1"/>
      <c r="J835" s="1"/>
      <c r="K835" s="1"/>
      <c r="L835" s="1"/>
      <c r="M835" s="1"/>
      <c r="N835" s="1"/>
      <c r="O835" s="1"/>
      <c r="P835" s="1"/>
      <c r="Q835" s="1"/>
      <c r="W835" s="1"/>
      <c r="X835" s="1"/>
      <c r="Y835" s="1"/>
      <c r="Z835" s="1"/>
      <c r="AB835" s="1"/>
      <c r="AC835" s="1"/>
      <c r="AD835" s="1"/>
      <c r="AE835" s="1"/>
      <c r="AF835" s="1"/>
      <c r="AG835" s="1"/>
      <c r="AH835" s="1"/>
    </row>
    <row r="836" spans="3:34" ht="15.75" customHeight="1" x14ac:dyDescent="0.2">
      <c r="C836" s="1"/>
      <c r="E836" s="1"/>
      <c r="J836" s="1"/>
      <c r="K836" s="1"/>
      <c r="L836" s="1"/>
      <c r="M836" s="1"/>
      <c r="N836" s="1"/>
      <c r="O836" s="1"/>
      <c r="P836" s="1"/>
      <c r="Q836" s="1"/>
      <c r="W836" s="1"/>
      <c r="X836" s="1"/>
      <c r="Y836" s="1"/>
      <c r="Z836" s="1"/>
      <c r="AB836" s="1"/>
      <c r="AC836" s="1"/>
      <c r="AD836" s="1"/>
      <c r="AE836" s="1"/>
      <c r="AF836" s="1"/>
      <c r="AG836" s="1"/>
      <c r="AH836" s="1"/>
    </row>
    <row r="837" spans="3:34" ht="15.75" customHeight="1" x14ac:dyDescent="0.2">
      <c r="C837" s="1"/>
      <c r="E837" s="1"/>
      <c r="J837" s="1"/>
      <c r="K837" s="1"/>
      <c r="L837" s="1"/>
      <c r="M837" s="1"/>
      <c r="N837" s="1"/>
      <c r="O837" s="1"/>
      <c r="P837" s="1"/>
      <c r="Q837" s="1"/>
      <c r="W837" s="1"/>
      <c r="X837" s="1"/>
      <c r="Y837" s="1"/>
      <c r="Z837" s="1"/>
      <c r="AB837" s="1"/>
      <c r="AC837" s="1"/>
      <c r="AD837" s="1"/>
      <c r="AE837" s="1"/>
      <c r="AF837" s="1"/>
      <c r="AG837" s="1"/>
      <c r="AH837" s="1"/>
    </row>
    <row r="838" spans="3:34" ht="15.75" customHeight="1" x14ac:dyDescent="0.2">
      <c r="C838" s="1"/>
      <c r="E838" s="1"/>
      <c r="J838" s="1"/>
      <c r="K838" s="1"/>
      <c r="L838" s="1"/>
      <c r="M838" s="1"/>
      <c r="N838" s="1"/>
      <c r="O838" s="1"/>
      <c r="P838" s="1"/>
      <c r="Q838" s="1"/>
      <c r="W838" s="1"/>
      <c r="X838" s="1"/>
      <c r="Y838" s="1"/>
      <c r="Z838" s="1"/>
      <c r="AB838" s="1"/>
      <c r="AC838" s="1"/>
      <c r="AD838" s="1"/>
      <c r="AE838" s="1"/>
      <c r="AF838" s="1"/>
      <c r="AG838" s="1"/>
      <c r="AH838" s="1"/>
    </row>
    <row r="839" spans="3:34" ht="15.75" customHeight="1" x14ac:dyDescent="0.2">
      <c r="C839" s="1"/>
      <c r="E839" s="1"/>
      <c r="J839" s="1"/>
      <c r="K839" s="1"/>
      <c r="L839" s="1"/>
      <c r="M839" s="1"/>
      <c r="N839" s="1"/>
      <c r="O839" s="1"/>
      <c r="P839" s="1"/>
      <c r="Q839" s="1"/>
      <c r="W839" s="1"/>
      <c r="X839" s="1"/>
      <c r="Y839" s="1"/>
      <c r="Z839" s="1"/>
      <c r="AB839" s="1"/>
      <c r="AC839" s="1"/>
      <c r="AD839" s="1"/>
      <c r="AE839" s="1"/>
      <c r="AF839" s="1"/>
      <c r="AG839" s="1"/>
      <c r="AH839" s="1"/>
    </row>
    <row r="840" spans="3:34" ht="15.75" customHeight="1" x14ac:dyDescent="0.2">
      <c r="C840" s="1"/>
      <c r="E840" s="1"/>
      <c r="J840" s="1"/>
      <c r="K840" s="1"/>
      <c r="L840" s="1"/>
      <c r="M840" s="1"/>
      <c r="N840" s="1"/>
      <c r="O840" s="1"/>
      <c r="P840" s="1"/>
      <c r="Q840" s="1"/>
      <c r="W840" s="1"/>
      <c r="X840" s="1"/>
      <c r="Y840" s="1"/>
      <c r="Z840" s="1"/>
      <c r="AB840" s="1"/>
      <c r="AC840" s="1"/>
      <c r="AD840" s="1"/>
      <c r="AE840" s="1"/>
      <c r="AF840" s="1"/>
      <c r="AG840" s="1"/>
      <c r="AH840" s="1"/>
    </row>
    <row r="841" spans="3:34" ht="15.75" customHeight="1" x14ac:dyDescent="0.2">
      <c r="C841" s="1"/>
      <c r="E841" s="1"/>
      <c r="J841" s="1"/>
      <c r="K841" s="1"/>
      <c r="L841" s="1"/>
      <c r="M841" s="1"/>
      <c r="N841" s="1"/>
      <c r="O841" s="1"/>
      <c r="P841" s="1"/>
      <c r="Q841" s="1"/>
      <c r="W841" s="1"/>
      <c r="X841" s="1"/>
      <c r="Y841" s="1"/>
      <c r="Z841" s="1"/>
      <c r="AB841" s="1"/>
      <c r="AC841" s="1"/>
      <c r="AD841" s="1"/>
      <c r="AE841" s="1"/>
      <c r="AF841" s="1"/>
      <c r="AG841" s="1"/>
      <c r="AH841" s="1"/>
    </row>
    <row r="842" spans="3:34" ht="15.75" customHeight="1" x14ac:dyDescent="0.2">
      <c r="C842" s="1"/>
      <c r="E842" s="1"/>
      <c r="J842" s="1"/>
      <c r="K842" s="1"/>
      <c r="L842" s="1"/>
      <c r="M842" s="1"/>
      <c r="N842" s="1"/>
      <c r="O842" s="1"/>
      <c r="P842" s="1"/>
      <c r="Q842" s="1"/>
      <c r="W842" s="1"/>
      <c r="X842" s="1"/>
      <c r="Y842" s="1"/>
      <c r="Z842" s="1"/>
      <c r="AB842" s="1"/>
      <c r="AC842" s="1"/>
      <c r="AD842" s="1"/>
      <c r="AE842" s="1"/>
      <c r="AF842" s="1"/>
      <c r="AG842" s="1"/>
      <c r="AH842" s="1"/>
    </row>
    <row r="843" spans="3:34" ht="15.75" customHeight="1" x14ac:dyDescent="0.2">
      <c r="C843" s="1"/>
      <c r="E843" s="1"/>
      <c r="J843" s="1"/>
      <c r="K843" s="1"/>
      <c r="L843" s="1"/>
      <c r="M843" s="1"/>
      <c r="N843" s="1"/>
      <c r="O843" s="1"/>
      <c r="P843" s="1"/>
      <c r="Q843" s="1"/>
      <c r="W843" s="1"/>
      <c r="X843" s="1"/>
      <c r="Y843" s="1"/>
      <c r="Z843" s="1"/>
      <c r="AB843" s="1"/>
      <c r="AC843" s="1"/>
      <c r="AD843" s="1"/>
      <c r="AE843" s="1"/>
      <c r="AF843" s="1"/>
      <c r="AG843" s="1"/>
      <c r="AH843" s="1"/>
    </row>
    <row r="844" spans="3:34" ht="15.75" customHeight="1" x14ac:dyDescent="0.2">
      <c r="C844" s="1"/>
      <c r="E844" s="1"/>
      <c r="J844" s="1"/>
      <c r="K844" s="1"/>
      <c r="L844" s="1"/>
      <c r="M844" s="1"/>
      <c r="N844" s="1"/>
      <c r="O844" s="1"/>
      <c r="P844" s="1"/>
      <c r="Q844" s="1"/>
      <c r="W844" s="1"/>
      <c r="X844" s="1"/>
      <c r="Y844" s="1"/>
      <c r="Z844" s="1"/>
      <c r="AB844" s="1"/>
      <c r="AC844" s="1"/>
      <c r="AD844" s="1"/>
      <c r="AE844" s="1"/>
      <c r="AF844" s="1"/>
      <c r="AG844" s="1"/>
      <c r="AH844" s="1"/>
    </row>
    <row r="845" spans="3:34" ht="15.75" customHeight="1" x14ac:dyDescent="0.2">
      <c r="C845" s="1"/>
      <c r="E845" s="1"/>
      <c r="J845" s="1"/>
      <c r="K845" s="1"/>
      <c r="L845" s="1"/>
      <c r="M845" s="1"/>
      <c r="N845" s="1"/>
      <c r="O845" s="1"/>
      <c r="P845" s="1"/>
      <c r="Q845" s="1"/>
      <c r="W845" s="1"/>
      <c r="X845" s="1"/>
      <c r="Y845" s="1"/>
      <c r="Z845" s="1"/>
      <c r="AB845" s="1"/>
      <c r="AC845" s="1"/>
      <c r="AD845" s="1"/>
      <c r="AE845" s="1"/>
      <c r="AF845" s="1"/>
      <c r="AG845" s="1"/>
      <c r="AH845" s="1"/>
    </row>
    <row r="846" spans="3:34" ht="15.75" customHeight="1" x14ac:dyDescent="0.2">
      <c r="C846" s="1"/>
      <c r="E846" s="1"/>
      <c r="J846" s="1"/>
      <c r="K846" s="1"/>
      <c r="L846" s="1"/>
      <c r="M846" s="1"/>
      <c r="N846" s="1"/>
      <c r="O846" s="1"/>
      <c r="P846" s="1"/>
      <c r="Q846" s="1"/>
      <c r="W846" s="1"/>
      <c r="X846" s="1"/>
      <c r="Y846" s="1"/>
      <c r="Z846" s="1"/>
      <c r="AB846" s="1"/>
      <c r="AC846" s="1"/>
      <c r="AD846" s="1"/>
      <c r="AE846" s="1"/>
      <c r="AF846" s="1"/>
      <c r="AG846" s="1"/>
      <c r="AH846" s="1"/>
    </row>
    <row r="847" spans="3:34" ht="15.75" customHeight="1" x14ac:dyDescent="0.2">
      <c r="C847" s="1"/>
      <c r="E847" s="1"/>
      <c r="J847" s="1"/>
      <c r="K847" s="1"/>
      <c r="L847" s="1"/>
      <c r="M847" s="1"/>
      <c r="N847" s="1"/>
      <c r="O847" s="1"/>
      <c r="P847" s="1"/>
      <c r="Q847" s="1"/>
      <c r="W847" s="1"/>
      <c r="X847" s="1"/>
      <c r="Y847" s="1"/>
      <c r="Z847" s="1"/>
      <c r="AB847" s="1"/>
      <c r="AC847" s="1"/>
      <c r="AD847" s="1"/>
      <c r="AE847" s="1"/>
      <c r="AF847" s="1"/>
      <c r="AG847" s="1"/>
      <c r="AH847" s="1"/>
    </row>
    <row r="848" spans="3:34" ht="15.75" customHeight="1" x14ac:dyDescent="0.2">
      <c r="C848" s="1"/>
      <c r="E848" s="1"/>
      <c r="J848" s="1"/>
      <c r="K848" s="1"/>
      <c r="L848" s="1"/>
      <c r="M848" s="1"/>
      <c r="N848" s="1"/>
      <c r="O848" s="1"/>
      <c r="P848" s="1"/>
      <c r="Q848" s="1"/>
      <c r="W848" s="1"/>
      <c r="X848" s="1"/>
      <c r="Y848" s="1"/>
      <c r="Z848" s="1"/>
      <c r="AB848" s="1"/>
      <c r="AC848" s="1"/>
      <c r="AD848" s="1"/>
      <c r="AE848" s="1"/>
      <c r="AF848" s="1"/>
      <c r="AG848" s="1"/>
      <c r="AH848" s="1"/>
    </row>
    <row r="849" spans="3:34" ht="15.75" customHeight="1" x14ac:dyDescent="0.2">
      <c r="C849" s="1"/>
      <c r="E849" s="1"/>
      <c r="J849" s="1"/>
      <c r="K849" s="1"/>
      <c r="L849" s="1"/>
      <c r="M849" s="1"/>
      <c r="N849" s="1"/>
      <c r="O849" s="1"/>
      <c r="P849" s="1"/>
      <c r="Q849" s="1"/>
      <c r="W849" s="1"/>
      <c r="X849" s="1"/>
      <c r="Y849" s="1"/>
      <c r="Z849" s="1"/>
      <c r="AB849" s="1"/>
      <c r="AC849" s="1"/>
      <c r="AD849" s="1"/>
      <c r="AE849" s="1"/>
      <c r="AF849" s="1"/>
      <c r="AG849" s="1"/>
      <c r="AH849" s="1"/>
    </row>
    <row r="850" spans="3:34" ht="15.75" customHeight="1" x14ac:dyDescent="0.2">
      <c r="C850" s="1"/>
      <c r="E850" s="1"/>
      <c r="J850" s="1"/>
      <c r="K850" s="1"/>
      <c r="L850" s="1"/>
      <c r="M850" s="1"/>
      <c r="N850" s="1"/>
      <c r="O850" s="1"/>
      <c r="P850" s="1"/>
      <c r="Q850" s="1"/>
      <c r="W850" s="1"/>
      <c r="X850" s="1"/>
      <c r="Y850" s="1"/>
      <c r="Z850" s="1"/>
      <c r="AB850" s="1"/>
      <c r="AC850" s="1"/>
      <c r="AD850" s="1"/>
      <c r="AE850" s="1"/>
      <c r="AF850" s="1"/>
      <c r="AG850" s="1"/>
      <c r="AH850" s="1"/>
    </row>
    <row r="851" spans="3:34" ht="15.75" customHeight="1" x14ac:dyDescent="0.2">
      <c r="C851" s="1"/>
      <c r="E851" s="1"/>
      <c r="J851" s="1"/>
      <c r="K851" s="1"/>
      <c r="L851" s="1"/>
      <c r="M851" s="1"/>
      <c r="N851" s="1"/>
      <c r="O851" s="1"/>
      <c r="P851" s="1"/>
      <c r="Q851" s="1"/>
      <c r="W851" s="1"/>
      <c r="X851" s="1"/>
      <c r="Y851" s="1"/>
      <c r="Z851" s="1"/>
      <c r="AB851" s="1"/>
      <c r="AC851" s="1"/>
      <c r="AD851" s="1"/>
      <c r="AE851" s="1"/>
      <c r="AF851" s="1"/>
      <c r="AG851" s="1"/>
      <c r="AH851" s="1"/>
    </row>
    <row r="852" spans="3:34" ht="15.75" customHeight="1" x14ac:dyDescent="0.2">
      <c r="C852" s="1"/>
      <c r="E852" s="1"/>
      <c r="J852" s="1"/>
      <c r="K852" s="1"/>
      <c r="L852" s="1"/>
      <c r="M852" s="1"/>
      <c r="N852" s="1"/>
      <c r="O852" s="1"/>
      <c r="P852" s="1"/>
      <c r="Q852" s="1"/>
      <c r="W852" s="1"/>
      <c r="X852" s="1"/>
      <c r="Y852" s="1"/>
      <c r="Z852" s="1"/>
      <c r="AB852" s="1"/>
      <c r="AC852" s="1"/>
      <c r="AD852" s="1"/>
      <c r="AE852" s="1"/>
      <c r="AF852" s="1"/>
      <c r="AG852" s="1"/>
      <c r="AH852" s="1"/>
    </row>
    <row r="853" spans="3:34" ht="15.75" customHeight="1" x14ac:dyDescent="0.2">
      <c r="C853" s="1"/>
      <c r="E853" s="1"/>
      <c r="J853" s="1"/>
      <c r="K853" s="1"/>
      <c r="L853" s="1"/>
      <c r="M853" s="1"/>
      <c r="N853" s="1"/>
      <c r="O853" s="1"/>
      <c r="P853" s="1"/>
      <c r="Q853" s="1"/>
      <c r="W853" s="1"/>
      <c r="X853" s="1"/>
      <c r="Y853" s="1"/>
      <c r="Z853" s="1"/>
      <c r="AB853" s="1"/>
      <c r="AC853" s="1"/>
      <c r="AD853" s="1"/>
      <c r="AE853" s="1"/>
      <c r="AF853" s="1"/>
      <c r="AG853" s="1"/>
      <c r="AH853" s="1"/>
    </row>
    <row r="854" spans="3:34" ht="15.75" customHeight="1" x14ac:dyDescent="0.2">
      <c r="C854" s="1"/>
      <c r="E854" s="1"/>
      <c r="J854" s="1"/>
      <c r="K854" s="1"/>
      <c r="L854" s="1"/>
      <c r="M854" s="1"/>
      <c r="N854" s="1"/>
      <c r="O854" s="1"/>
      <c r="P854" s="1"/>
      <c r="Q854" s="1"/>
      <c r="W854" s="1"/>
      <c r="X854" s="1"/>
      <c r="Y854" s="1"/>
      <c r="Z854" s="1"/>
      <c r="AB854" s="1"/>
      <c r="AC854" s="1"/>
      <c r="AD854" s="1"/>
      <c r="AE854" s="1"/>
      <c r="AF854" s="1"/>
      <c r="AG854" s="1"/>
      <c r="AH854" s="1"/>
    </row>
    <row r="855" spans="3:34" ht="15.75" customHeight="1" x14ac:dyDescent="0.2">
      <c r="C855" s="1"/>
      <c r="E855" s="1"/>
      <c r="J855" s="1"/>
      <c r="K855" s="1"/>
      <c r="L855" s="1"/>
      <c r="M855" s="1"/>
      <c r="N855" s="1"/>
      <c r="O855" s="1"/>
      <c r="P855" s="1"/>
      <c r="Q855" s="1"/>
      <c r="W855" s="1"/>
      <c r="X855" s="1"/>
      <c r="Y855" s="1"/>
      <c r="Z855" s="1"/>
      <c r="AB855" s="1"/>
      <c r="AC855" s="1"/>
      <c r="AD855" s="1"/>
      <c r="AE855" s="1"/>
      <c r="AF855" s="1"/>
      <c r="AG855" s="1"/>
      <c r="AH855" s="1"/>
    </row>
    <row r="856" spans="3:34" ht="15.75" customHeight="1" x14ac:dyDescent="0.2">
      <c r="C856" s="1"/>
      <c r="E856" s="1"/>
      <c r="J856" s="1"/>
      <c r="K856" s="1"/>
      <c r="L856" s="1"/>
      <c r="M856" s="1"/>
      <c r="N856" s="1"/>
      <c r="O856" s="1"/>
      <c r="P856" s="1"/>
      <c r="Q856" s="1"/>
      <c r="W856" s="1"/>
      <c r="X856" s="1"/>
      <c r="Y856" s="1"/>
      <c r="Z856" s="1"/>
      <c r="AB856" s="1"/>
      <c r="AC856" s="1"/>
      <c r="AD856" s="1"/>
      <c r="AE856" s="1"/>
      <c r="AF856" s="1"/>
      <c r="AG856" s="1"/>
      <c r="AH856" s="1"/>
    </row>
    <row r="857" spans="3:34" ht="15.75" customHeight="1" x14ac:dyDescent="0.2">
      <c r="C857" s="1"/>
      <c r="E857" s="1"/>
      <c r="J857" s="1"/>
      <c r="K857" s="1"/>
      <c r="L857" s="1"/>
      <c r="M857" s="1"/>
      <c r="N857" s="1"/>
      <c r="O857" s="1"/>
      <c r="P857" s="1"/>
      <c r="Q857" s="1"/>
      <c r="W857" s="1"/>
      <c r="X857" s="1"/>
      <c r="Y857" s="1"/>
      <c r="Z857" s="1"/>
      <c r="AB857" s="1"/>
      <c r="AC857" s="1"/>
      <c r="AD857" s="1"/>
      <c r="AE857" s="1"/>
      <c r="AF857" s="1"/>
      <c r="AG857" s="1"/>
      <c r="AH857" s="1"/>
    </row>
    <row r="858" spans="3:34" ht="15.75" customHeight="1" x14ac:dyDescent="0.2">
      <c r="C858" s="1"/>
      <c r="E858" s="1"/>
      <c r="J858" s="1"/>
      <c r="K858" s="1"/>
      <c r="L858" s="1"/>
      <c r="M858" s="1"/>
      <c r="N858" s="1"/>
      <c r="O858" s="1"/>
      <c r="P858" s="1"/>
      <c r="Q858" s="1"/>
      <c r="W858" s="1"/>
      <c r="X858" s="1"/>
      <c r="Y858" s="1"/>
      <c r="Z858" s="1"/>
      <c r="AB858" s="1"/>
      <c r="AC858" s="1"/>
      <c r="AD858" s="1"/>
      <c r="AE858" s="1"/>
      <c r="AF858" s="1"/>
      <c r="AG858" s="1"/>
      <c r="AH858" s="1"/>
    </row>
    <row r="859" spans="3:34" ht="15.75" customHeight="1" x14ac:dyDescent="0.2">
      <c r="C859" s="1"/>
      <c r="E859" s="1"/>
      <c r="J859" s="1"/>
      <c r="K859" s="1"/>
      <c r="L859" s="1"/>
      <c r="M859" s="1"/>
      <c r="N859" s="1"/>
      <c r="O859" s="1"/>
      <c r="P859" s="1"/>
      <c r="Q859" s="1"/>
      <c r="W859" s="1"/>
      <c r="X859" s="1"/>
      <c r="Y859" s="1"/>
      <c r="Z859" s="1"/>
      <c r="AB859" s="1"/>
      <c r="AC859" s="1"/>
      <c r="AD859" s="1"/>
      <c r="AE859" s="1"/>
      <c r="AF859" s="1"/>
      <c r="AG859" s="1"/>
      <c r="AH859" s="1"/>
    </row>
    <row r="860" spans="3:34" ht="15.75" customHeight="1" x14ac:dyDescent="0.2">
      <c r="C860" s="1"/>
      <c r="E860" s="1"/>
      <c r="J860" s="1"/>
      <c r="K860" s="1"/>
      <c r="L860" s="1"/>
      <c r="M860" s="1"/>
      <c r="N860" s="1"/>
      <c r="O860" s="1"/>
      <c r="P860" s="1"/>
      <c r="Q860" s="1"/>
      <c r="W860" s="1"/>
      <c r="X860" s="1"/>
      <c r="Y860" s="1"/>
      <c r="Z860" s="1"/>
      <c r="AB860" s="1"/>
      <c r="AC860" s="1"/>
      <c r="AD860" s="1"/>
      <c r="AE860" s="1"/>
      <c r="AF860" s="1"/>
      <c r="AG860" s="1"/>
      <c r="AH860" s="1"/>
    </row>
    <row r="861" spans="3:34" ht="15.75" customHeight="1" x14ac:dyDescent="0.2">
      <c r="C861" s="1"/>
      <c r="E861" s="1"/>
      <c r="J861" s="1"/>
      <c r="K861" s="1"/>
      <c r="L861" s="1"/>
      <c r="M861" s="1"/>
      <c r="N861" s="1"/>
      <c r="O861" s="1"/>
      <c r="P861" s="1"/>
      <c r="Q861" s="1"/>
      <c r="W861" s="1"/>
      <c r="X861" s="1"/>
      <c r="Y861" s="1"/>
      <c r="Z861" s="1"/>
      <c r="AB861" s="1"/>
      <c r="AC861" s="1"/>
      <c r="AD861" s="1"/>
      <c r="AE861" s="1"/>
      <c r="AF861" s="1"/>
      <c r="AG861" s="1"/>
      <c r="AH861" s="1"/>
    </row>
    <row r="862" spans="3:34" ht="15.75" customHeight="1" x14ac:dyDescent="0.2">
      <c r="C862" s="1"/>
      <c r="E862" s="1"/>
      <c r="J862" s="1"/>
      <c r="K862" s="1"/>
      <c r="L862" s="1"/>
      <c r="M862" s="1"/>
      <c r="N862" s="1"/>
      <c r="O862" s="1"/>
      <c r="P862" s="1"/>
      <c r="Q862" s="1"/>
      <c r="W862" s="1"/>
      <c r="X862" s="1"/>
      <c r="Y862" s="1"/>
      <c r="Z862" s="1"/>
      <c r="AB862" s="1"/>
      <c r="AC862" s="1"/>
      <c r="AD862" s="1"/>
      <c r="AE862" s="1"/>
      <c r="AF862" s="1"/>
      <c r="AG862" s="1"/>
      <c r="AH862" s="1"/>
    </row>
    <row r="863" spans="3:34" ht="15.75" customHeight="1" x14ac:dyDescent="0.2">
      <c r="C863" s="1"/>
      <c r="E863" s="1"/>
      <c r="J863" s="1"/>
      <c r="K863" s="1"/>
      <c r="L863" s="1"/>
      <c r="M863" s="1"/>
      <c r="N863" s="1"/>
      <c r="O863" s="1"/>
      <c r="P863" s="1"/>
      <c r="Q863" s="1"/>
      <c r="W863" s="1"/>
      <c r="X863" s="1"/>
      <c r="Y863" s="1"/>
      <c r="Z863" s="1"/>
      <c r="AB863" s="1"/>
      <c r="AC863" s="1"/>
      <c r="AD863" s="1"/>
      <c r="AE863" s="1"/>
      <c r="AF863" s="1"/>
      <c r="AG863" s="1"/>
      <c r="AH863" s="1"/>
    </row>
    <row r="864" spans="3:34" ht="15.75" customHeight="1" x14ac:dyDescent="0.2">
      <c r="C864" s="1"/>
      <c r="E864" s="1"/>
      <c r="J864" s="1"/>
      <c r="K864" s="1"/>
      <c r="L864" s="1"/>
      <c r="M864" s="1"/>
      <c r="N864" s="1"/>
      <c r="O864" s="1"/>
      <c r="P864" s="1"/>
      <c r="Q864" s="1"/>
      <c r="W864" s="1"/>
      <c r="X864" s="1"/>
      <c r="Y864" s="1"/>
      <c r="Z864" s="1"/>
      <c r="AB864" s="1"/>
      <c r="AC864" s="1"/>
      <c r="AD864" s="1"/>
      <c r="AE864" s="1"/>
      <c r="AF864" s="1"/>
      <c r="AG864" s="1"/>
      <c r="AH864" s="1"/>
    </row>
    <row r="865" spans="3:34" ht="15.75" customHeight="1" x14ac:dyDescent="0.2">
      <c r="C865" s="1"/>
      <c r="E865" s="1"/>
      <c r="J865" s="1"/>
      <c r="K865" s="1"/>
      <c r="L865" s="1"/>
      <c r="M865" s="1"/>
      <c r="N865" s="1"/>
      <c r="O865" s="1"/>
      <c r="P865" s="1"/>
      <c r="Q865" s="1"/>
      <c r="W865" s="1"/>
      <c r="X865" s="1"/>
      <c r="Y865" s="1"/>
      <c r="Z865" s="1"/>
      <c r="AB865" s="1"/>
      <c r="AC865" s="1"/>
      <c r="AD865" s="1"/>
      <c r="AE865" s="1"/>
      <c r="AF865" s="1"/>
      <c r="AG865" s="1"/>
      <c r="AH865" s="1"/>
    </row>
    <row r="866" spans="3:34" ht="15.75" customHeight="1" x14ac:dyDescent="0.2">
      <c r="C866" s="1"/>
      <c r="E866" s="1"/>
      <c r="J866" s="1"/>
      <c r="K866" s="1"/>
      <c r="L866" s="1"/>
      <c r="M866" s="1"/>
      <c r="N866" s="1"/>
      <c r="O866" s="1"/>
      <c r="P866" s="1"/>
      <c r="Q866" s="1"/>
      <c r="W866" s="1"/>
      <c r="X866" s="1"/>
      <c r="Y866" s="1"/>
      <c r="Z866" s="1"/>
      <c r="AB866" s="1"/>
      <c r="AC866" s="1"/>
      <c r="AD866" s="1"/>
      <c r="AE866" s="1"/>
      <c r="AF866" s="1"/>
      <c r="AG866" s="1"/>
      <c r="AH866" s="1"/>
    </row>
    <row r="867" spans="3:34" ht="15.75" customHeight="1" x14ac:dyDescent="0.2">
      <c r="C867" s="1"/>
      <c r="E867" s="1"/>
      <c r="J867" s="1"/>
      <c r="K867" s="1"/>
      <c r="L867" s="1"/>
      <c r="M867" s="1"/>
      <c r="N867" s="1"/>
      <c r="O867" s="1"/>
      <c r="P867" s="1"/>
      <c r="Q867" s="1"/>
      <c r="W867" s="1"/>
      <c r="X867" s="1"/>
      <c r="Y867" s="1"/>
      <c r="Z867" s="1"/>
      <c r="AB867" s="1"/>
      <c r="AC867" s="1"/>
      <c r="AD867" s="1"/>
      <c r="AE867" s="1"/>
      <c r="AF867" s="1"/>
      <c r="AG867" s="1"/>
      <c r="AH867" s="1"/>
    </row>
    <row r="868" spans="3:34" ht="15.75" customHeight="1" x14ac:dyDescent="0.2">
      <c r="C868" s="1"/>
      <c r="E868" s="1"/>
      <c r="J868" s="1"/>
      <c r="K868" s="1"/>
      <c r="L868" s="1"/>
      <c r="M868" s="1"/>
      <c r="N868" s="1"/>
      <c r="O868" s="1"/>
      <c r="P868" s="1"/>
      <c r="Q868" s="1"/>
      <c r="W868" s="1"/>
      <c r="X868" s="1"/>
      <c r="Y868" s="1"/>
      <c r="Z868" s="1"/>
      <c r="AB868" s="1"/>
      <c r="AC868" s="1"/>
      <c r="AD868" s="1"/>
      <c r="AE868" s="1"/>
      <c r="AF868" s="1"/>
      <c r="AG868" s="1"/>
      <c r="AH868" s="1"/>
    </row>
    <row r="869" spans="3:34" ht="15.75" customHeight="1" x14ac:dyDescent="0.2">
      <c r="C869" s="1"/>
      <c r="E869" s="1"/>
      <c r="J869" s="1"/>
      <c r="K869" s="1"/>
      <c r="L869" s="1"/>
      <c r="M869" s="1"/>
      <c r="N869" s="1"/>
      <c r="O869" s="1"/>
      <c r="P869" s="1"/>
      <c r="Q869" s="1"/>
      <c r="W869" s="1"/>
      <c r="X869" s="1"/>
      <c r="Y869" s="1"/>
      <c r="Z869" s="1"/>
      <c r="AB869" s="1"/>
      <c r="AC869" s="1"/>
      <c r="AD869" s="1"/>
      <c r="AE869" s="1"/>
      <c r="AF869" s="1"/>
      <c r="AG869" s="1"/>
      <c r="AH869" s="1"/>
    </row>
    <row r="870" spans="3:34" ht="15.75" customHeight="1" x14ac:dyDescent="0.2">
      <c r="C870" s="1"/>
      <c r="E870" s="1"/>
      <c r="J870" s="1"/>
      <c r="K870" s="1"/>
      <c r="L870" s="1"/>
      <c r="M870" s="1"/>
      <c r="N870" s="1"/>
      <c r="O870" s="1"/>
      <c r="P870" s="1"/>
      <c r="Q870" s="1"/>
      <c r="W870" s="1"/>
      <c r="X870" s="1"/>
      <c r="Y870" s="1"/>
      <c r="Z870" s="1"/>
      <c r="AB870" s="1"/>
      <c r="AC870" s="1"/>
      <c r="AD870" s="1"/>
      <c r="AE870" s="1"/>
      <c r="AF870" s="1"/>
      <c r="AG870" s="1"/>
      <c r="AH870" s="1"/>
    </row>
    <row r="871" spans="3:34" ht="15.75" customHeight="1" x14ac:dyDescent="0.2">
      <c r="C871" s="1"/>
      <c r="E871" s="1"/>
      <c r="J871" s="1"/>
      <c r="K871" s="1"/>
      <c r="L871" s="1"/>
      <c r="M871" s="1"/>
      <c r="N871" s="1"/>
      <c r="O871" s="1"/>
      <c r="P871" s="1"/>
      <c r="Q871" s="1"/>
      <c r="W871" s="1"/>
      <c r="X871" s="1"/>
      <c r="Y871" s="1"/>
      <c r="Z871" s="1"/>
      <c r="AB871" s="1"/>
      <c r="AC871" s="1"/>
      <c r="AD871" s="1"/>
      <c r="AE871" s="1"/>
      <c r="AF871" s="1"/>
      <c r="AG871" s="1"/>
      <c r="AH871" s="1"/>
    </row>
    <row r="872" spans="3:34" ht="15.75" customHeight="1" x14ac:dyDescent="0.2">
      <c r="C872" s="1"/>
      <c r="E872" s="1"/>
      <c r="J872" s="1"/>
      <c r="K872" s="1"/>
      <c r="L872" s="1"/>
      <c r="M872" s="1"/>
      <c r="N872" s="1"/>
      <c r="O872" s="1"/>
      <c r="P872" s="1"/>
      <c r="Q872" s="1"/>
      <c r="W872" s="1"/>
      <c r="X872" s="1"/>
      <c r="Y872" s="1"/>
      <c r="Z872" s="1"/>
      <c r="AB872" s="1"/>
      <c r="AC872" s="1"/>
      <c r="AD872" s="1"/>
      <c r="AE872" s="1"/>
      <c r="AF872" s="1"/>
      <c r="AG872" s="1"/>
      <c r="AH872" s="1"/>
    </row>
    <row r="873" spans="3:34" ht="15.75" customHeight="1" x14ac:dyDescent="0.2">
      <c r="C873" s="1"/>
      <c r="E873" s="1"/>
      <c r="J873" s="1"/>
      <c r="K873" s="1"/>
      <c r="L873" s="1"/>
      <c r="M873" s="1"/>
      <c r="N873" s="1"/>
      <c r="O873" s="1"/>
      <c r="P873" s="1"/>
      <c r="Q873" s="1"/>
      <c r="W873" s="1"/>
      <c r="X873" s="1"/>
      <c r="Y873" s="1"/>
      <c r="Z873" s="1"/>
      <c r="AB873" s="1"/>
      <c r="AC873" s="1"/>
      <c r="AD873" s="1"/>
      <c r="AE873" s="1"/>
      <c r="AF873" s="1"/>
      <c r="AG873" s="1"/>
      <c r="AH873" s="1"/>
    </row>
    <row r="874" spans="3:34" ht="15.75" customHeight="1" x14ac:dyDescent="0.2">
      <c r="C874" s="1"/>
      <c r="E874" s="1"/>
      <c r="J874" s="1"/>
      <c r="K874" s="1"/>
      <c r="L874" s="1"/>
      <c r="M874" s="1"/>
      <c r="N874" s="1"/>
      <c r="O874" s="1"/>
      <c r="P874" s="1"/>
      <c r="Q874" s="1"/>
      <c r="W874" s="1"/>
      <c r="X874" s="1"/>
      <c r="Y874" s="1"/>
      <c r="Z874" s="1"/>
      <c r="AB874" s="1"/>
      <c r="AC874" s="1"/>
      <c r="AD874" s="1"/>
      <c r="AE874" s="1"/>
      <c r="AF874" s="1"/>
      <c r="AG874" s="1"/>
      <c r="AH874" s="1"/>
    </row>
    <row r="875" spans="3:34" ht="15.75" customHeight="1" x14ac:dyDescent="0.2">
      <c r="C875" s="1"/>
      <c r="E875" s="1"/>
      <c r="J875" s="1"/>
      <c r="K875" s="1"/>
      <c r="L875" s="1"/>
      <c r="M875" s="1"/>
      <c r="N875" s="1"/>
      <c r="O875" s="1"/>
      <c r="P875" s="1"/>
      <c r="Q875" s="1"/>
      <c r="W875" s="1"/>
      <c r="X875" s="1"/>
      <c r="Y875" s="1"/>
      <c r="Z875" s="1"/>
      <c r="AB875" s="1"/>
      <c r="AC875" s="1"/>
      <c r="AD875" s="1"/>
      <c r="AE875" s="1"/>
      <c r="AF875" s="1"/>
      <c r="AG875" s="1"/>
      <c r="AH875" s="1"/>
    </row>
    <row r="876" spans="3:34" ht="15.75" customHeight="1" x14ac:dyDescent="0.2">
      <c r="C876" s="1"/>
      <c r="E876" s="1"/>
      <c r="J876" s="1"/>
      <c r="K876" s="1"/>
      <c r="L876" s="1"/>
      <c r="M876" s="1"/>
      <c r="N876" s="1"/>
      <c r="O876" s="1"/>
      <c r="P876" s="1"/>
      <c r="Q876" s="1"/>
      <c r="W876" s="1"/>
      <c r="X876" s="1"/>
      <c r="Y876" s="1"/>
      <c r="Z876" s="1"/>
      <c r="AB876" s="1"/>
      <c r="AC876" s="1"/>
      <c r="AD876" s="1"/>
      <c r="AE876" s="1"/>
      <c r="AF876" s="1"/>
      <c r="AG876" s="1"/>
      <c r="AH876" s="1"/>
    </row>
    <row r="877" spans="3:34" ht="15.75" customHeight="1" x14ac:dyDescent="0.2">
      <c r="C877" s="1"/>
      <c r="E877" s="1"/>
      <c r="J877" s="1"/>
      <c r="K877" s="1"/>
      <c r="L877" s="1"/>
      <c r="M877" s="1"/>
      <c r="N877" s="1"/>
      <c r="O877" s="1"/>
      <c r="P877" s="1"/>
      <c r="Q877" s="1"/>
      <c r="W877" s="1"/>
      <c r="X877" s="1"/>
      <c r="Y877" s="1"/>
      <c r="Z877" s="1"/>
      <c r="AB877" s="1"/>
      <c r="AC877" s="1"/>
      <c r="AD877" s="1"/>
      <c r="AE877" s="1"/>
      <c r="AF877" s="1"/>
      <c r="AG877" s="1"/>
      <c r="AH877" s="1"/>
    </row>
    <row r="878" spans="3:34" ht="15.75" customHeight="1" x14ac:dyDescent="0.2">
      <c r="C878" s="1"/>
      <c r="E878" s="1"/>
      <c r="J878" s="1"/>
      <c r="K878" s="1"/>
      <c r="L878" s="1"/>
      <c r="M878" s="1"/>
      <c r="N878" s="1"/>
      <c r="O878" s="1"/>
      <c r="P878" s="1"/>
      <c r="Q878" s="1"/>
      <c r="W878" s="1"/>
      <c r="X878" s="1"/>
      <c r="Y878" s="1"/>
      <c r="Z878" s="1"/>
      <c r="AB878" s="1"/>
      <c r="AC878" s="1"/>
      <c r="AD878" s="1"/>
      <c r="AE878" s="1"/>
      <c r="AF878" s="1"/>
      <c r="AG878" s="1"/>
      <c r="AH878" s="1"/>
    </row>
    <row r="879" spans="3:34" ht="15.75" customHeight="1" x14ac:dyDescent="0.2">
      <c r="C879" s="1"/>
      <c r="E879" s="1"/>
      <c r="J879" s="1"/>
      <c r="K879" s="1"/>
      <c r="L879" s="1"/>
      <c r="M879" s="1"/>
      <c r="N879" s="1"/>
      <c r="O879" s="1"/>
      <c r="P879" s="1"/>
      <c r="Q879" s="1"/>
      <c r="W879" s="1"/>
      <c r="X879" s="1"/>
      <c r="Y879" s="1"/>
      <c r="Z879" s="1"/>
      <c r="AB879" s="1"/>
      <c r="AC879" s="1"/>
      <c r="AD879" s="1"/>
      <c r="AE879" s="1"/>
      <c r="AF879" s="1"/>
      <c r="AG879" s="1"/>
      <c r="AH879" s="1"/>
    </row>
    <row r="880" spans="3:34" ht="15.75" customHeight="1" x14ac:dyDescent="0.2">
      <c r="C880" s="1"/>
      <c r="E880" s="1"/>
      <c r="J880" s="1"/>
      <c r="K880" s="1"/>
      <c r="L880" s="1"/>
      <c r="M880" s="1"/>
      <c r="N880" s="1"/>
      <c r="O880" s="1"/>
      <c r="P880" s="1"/>
      <c r="Q880" s="1"/>
      <c r="W880" s="1"/>
      <c r="X880" s="1"/>
      <c r="Y880" s="1"/>
      <c r="Z880" s="1"/>
      <c r="AB880" s="1"/>
      <c r="AC880" s="1"/>
      <c r="AD880" s="1"/>
      <c r="AE880" s="1"/>
      <c r="AF880" s="1"/>
      <c r="AG880" s="1"/>
      <c r="AH880" s="1"/>
    </row>
    <row r="881" spans="3:34" ht="15.75" customHeight="1" x14ac:dyDescent="0.2">
      <c r="C881" s="1"/>
      <c r="E881" s="1"/>
      <c r="J881" s="1"/>
      <c r="K881" s="1"/>
      <c r="L881" s="1"/>
      <c r="M881" s="1"/>
      <c r="N881" s="1"/>
      <c r="O881" s="1"/>
      <c r="P881" s="1"/>
      <c r="Q881" s="1"/>
      <c r="W881" s="1"/>
      <c r="X881" s="1"/>
      <c r="Y881" s="1"/>
      <c r="Z881" s="1"/>
      <c r="AB881" s="1"/>
      <c r="AC881" s="1"/>
      <c r="AD881" s="1"/>
      <c r="AE881" s="1"/>
      <c r="AF881" s="1"/>
      <c r="AG881" s="1"/>
      <c r="AH881" s="1"/>
    </row>
    <row r="882" spans="3:34" ht="15.75" customHeight="1" x14ac:dyDescent="0.2">
      <c r="C882" s="1"/>
      <c r="E882" s="1"/>
      <c r="J882" s="1"/>
      <c r="K882" s="1"/>
      <c r="L882" s="1"/>
      <c r="M882" s="1"/>
      <c r="N882" s="1"/>
      <c r="O882" s="1"/>
      <c r="P882" s="1"/>
      <c r="Q882" s="1"/>
      <c r="W882" s="1"/>
      <c r="X882" s="1"/>
      <c r="Y882" s="1"/>
      <c r="Z882" s="1"/>
      <c r="AB882" s="1"/>
      <c r="AC882" s="1"/>
      <c r="AD882" s="1"/>
      <c r="AE882" s="1"/>
      <c r="AF882" s="1"/>
      <c r="AG882" s="1"/>
      <c r="AH882" s="1"/>
    </row>
    <row r="883" spans="3:34" ht="15.75" customHeight="1" x14ac:dyDescent="0.2">
      <c r="C883" s="1"/>
      <c r="E883" s="1"/>
      <c r="J883" s="1"/>
      <c r="K883" s="1"/>
      <c r="L883" s="1"/>
      <c r="M883" s="1"/>
      <c r="N883" s="1"/>
      <c r="O883" s="1"/>
      <c r="P883" s="1"/>
      <c r="Q883" s="1"/>
      <c r="W883" s="1"/>
      <c r="X883" s="1"/>
      <c r="Y883" s="1"/>
      <c r="Z883" s="1"/>
      <c r="AB883" s="1"/>
      <c r="AC883" s="1"/>
      <c r="AD883" s="1"/>
      <c r="AE883" s="1"/>
      <c r="AF883" s="1"/>
      <c r="AG883" s="1"/>
      <c r="AH883" s="1"/>
    </row>
    <row r="884" spans="3:34" ht="15.75" customHeight="1" x14ac:dyDescent="0.2">
      <c r="C884" s="1"/>
      <c r="E884" s="1"/>
      <c r="J884" s="1"/>
      <c r="K884" s="1"/>
      <c r="L884" s="1"/>
      <c r="M884" s="1"/>
      <c r="N884" s="1"/>
      <c r="O884" s="1"/>
      <c r="P884" s="1"/>
      <c r="Q884" s="1"/>
      <c r="W884" s="1"/>
      <c r="X884" s="1"/>
      <c r="Y884" s="1"/>
      <c r="Z884" s="1"/>
      <c r="AB884" s="1"/>
      <c r="AC884" s="1"/>
      <c r="AD884" s="1"/>
      <c r="AE884" s="1"/>
      <c r="AF884" s="1"/>
      <c r="AG884" s="1"/>
      <c r="AH884" s="1"/>
    </row>
    <row r="885" spans="3:34" ht="15.75" customHeight="1" x14ac:dyDescent="0.2">
      <c r="C885" s="1"/>
      <c r="E885" s="1"/>
      <c r="J885" s="1"/>
      <c r="K885" s="1"/>
      <c r="L885" s="1"/>
      <c r="M885" s="1"/>
      <c r="N885" s="1"/>
      <c r="O885" s="1"/>
      <c r="P885" s="1"/>
      <c r="Q885" s="1"/>
      <c r="W885" s="1"/>
      <c r="X885" s="1"/>
      <c r="Y885" s="1"/>
      <c r="Z885" s="1"/>
      <c r="AB885" s="1"/>
      <c r="AC885" s="1"/>
      <c r="AD885" s="1"/>
      <c r="AE885" s="1"/>
      <c r="AF885" s="1"/>
      <c r="AG885" s="1"/>
      <c r="AH885" s="1"/>
    </row>
    <row r="886" spans="3:34" ht="15.75" customHeight="1" x14ac:dyDescent="0.2">
      <c r="C886" s="1"/>
      <c r="E886" s="1"/>
      <c r="J886" s="1"/>
      <c r="K886" s="1"/>
      <c r="L886" s="1"/>
      <c r="M886" s="1"/>
      <c r="N886" s="1"/>
      <c r="O886" s="1"/>
      <c r="P886" s="1"/>
      <c r="Q886" s="1"/>
      <c r="W886" s="1"/>
      <c r="X886" s="1"/>
      <c r="Y886" s="1"/>
      <c r="Z886" s="1"/>
      <c r="AB886" s="1"/>
      <c r="AC886" s="1"/>
      <c r="AD886" s="1"/>
      <c r="AE886" s="1"/>
      <c r="AF886" s="1"/>
      <c r="AG886" s="1"/>
      <c r="AH886" s="1"/>
    </row>
    <row r="887" spans="3:34" ht="15.75" customHeight="1" x14ac:dyDescent="0.2">
      <c r="C887" s="1"/>
      <c r="E887" s="1"/>
      <c r="J887" s="1"/>
      <c r="K887" s="1"/>
      <c r="L887" s="1"/>
      <c r="M887" s="1"/>
      <c r="N887" s="1"/>
      <c r="O887" s="1"/>
      <c r="P887" s="1"/>
      <c r="Q887" s="1"/>
      <c r="W887" s="1"/>
      <c r="X887" s="1"/>
      <c r="Y887" s="1"/>
      <c r="Z887" s="1"/>
      <c r="AB887" s="1"/>
      <c r="AC887" s="1"/>
      <c r="AD887" s="1"/>
      <c r="AE887" s="1"/>
      <c r="AF887" s="1"/>
      <c r="AG887" s="1"/>
      <c r="AH887" s="1"/>
    </row>
    <row r="888" spans="3:34" ht="15.75" customHeight="1" x14ac:dyDescent="0.2">
      <c r="C888" s="1"/>
      <c r="E888" s="1"/>
      <c r="J888" s="1"/>
      <c r="K888" s="1"/>
      <c r="L888" s="1"/>
      <c r="M888" s="1"/>
      <c r="N888" s="1"/>
      <c r="O888" s="1"/>
      <c r="P888" s="1"/>
      <c r="Q888" s="1"/>
      <c r="W888" s="1"/>
      <c r="X888" s="1"/>
      <c r="Y888" s="1"/>
      <c r="Z888" s="1"/>
      <c r="AB888" s="1"/>
      <c r="AC888" s="1"/>
      <c r="AD888" s="1"/>
      <c r="AE888" s="1"/>
      <c r="AF888" s="1"/>
      <c r="AG888" s="1"/>
      <c r="AH888" s="1"/>
    </row>
    <row r="889" spans="3:34" ht="15.75" customHeight="1" x14ac:dyDescent="0.2">
      <c r="C889" s="1"/>
      <c r="E889" s="1"/>
      <c r="J889" s="1"/>
      <c r="K889" s="1"/>
      <c r="L889" s="1"/>
      <c r="M889" s="1"/>
      <c r="N889" s="1"/>
      <c r="O889" s="1"/>
      <c r="P889" s="1"/>
      <c r="Q889" s="1"/>
      <c r="W889" s="1"/>
      <c r="X889" s="1"/>
      <c r="Y889" s="1"/>
      <c r="Z889" s="1"/>
      <c r="AB889" s="1"/>
      <c r="AC889" s="1"/>
      <c r="AD889" s="1"/>
      <c r="AE889" s="1"/>
      <c r="AF889" s="1"/>
      <c r="AG889" s="1"/>
      <c r="AH889" s="1"/>
    </row>
    <row r="890" spans="3:34" ht="15.75" customHeight="1" x14ac:dyDescent="0.2">
      <c r="C890" s="1"/>
      <c r="E890" s="1"/>
      <c r="J890" s="1"/>
      <c r="K890" s="1"/>
      <c r="L890" s="1"/>
      <c r="M890" s="1"/>
      <c r="N890" s="1"/>
      <c r="O890" s="1"/>
      <c r="P890" s="1"/>
      <c r="Q890" s="1"/>
      <c r="W890" s="1"/>
      <c r="X890" s="1"/>
      <c r="Y890" s="1"/>
      <c r="Z890" s="1"/>
      <c r="AB890" s="1"/>
      <c r="AC890" s="1"/>
      <c r="AD890" s="1"/>
      <c r="AE890" s="1"/>
      <c r="AF890" s="1"/>
      <c r="AG890" s="1"/>
      <c r="AH890" s="1"/>
    </row>
    <row r="891" spans="3:34" ht="15.75" customHeight="1" x14ac:dyDescent="0.2">
      <c r="C891" s="1"/>
      <c r="E891" s="1"/>
      <c r="J891" s="1"/>
      <c r="K891" s="1"/>
      <c r="L891" s="1"/>
      <c r="M891" s="1"/>
      <c r="N891" s="1"/>
      <c r="O891" s="1"/>
      <c r="P891" s="1"/>
      <c r="Q891" s="1"/>
      <c r="W891" s="1"/>
      <c r="X891" s="1"/>
      <c r="Y891" s="1"/>
      <c r="Z891" s="1"/>
      <c r="AB891" s="1"/>
      <c r="AC891" s="1"/>
      <c r="AD891" s="1"/>
      <c r="AE891" s="1"/>
      <c r="AF891" s="1"/>
      <c r="AG891" s="1"/>
      <c r="AH891" s="1"/>
    </row>
    <row r="892" spans="3:34" ht="15.75" customHeight="1" x14ac:dyDescent="0.2">
      <c r="C892" s="1"/>
      <c r="E892" s="1"/>
      <c r="J892" s="1"/>
      <c r="K892" s="1"/>
      <c r="L892" s="1"/>
      <c r="M892" s="1"/>
      <c r="N892" s="1"/>
      <c r="O892" s="1"/>
      <c r="P892" s="1"/>
      <c r="Q892" s="1"/>
      <c r="W892" s="1"/>
      <c r="X892" s="1"/>
      <c r="Y892" s="1"/>
      <c r="Z892" s="1"/>
      <c r="AB892" s="1"/>
      <c r="AC892" s="1"/>
      <c r="AD892" s="1"/>
      <c r="AE892" s="1"/>
      <c r="AF892" s="1"/>
      <c r="AG892" s="1"/>
      <c r="AH892" s="1"/>
    </row>
    <row r="893" spans="3:34" ht="15.75" customHeight="1" x14ac:dyDescent="0.2">
      <c r="C893" s="1"/>
      <c r="E893" s="1"/>
      <c r="J893" s="1"/>
      <c r="K893" s="1"/>
      <c r="L893" s="1"/>
      <c r="M893" s="1"/>
      <c r="N893" s="1"/>
      <c r="O893" s="1"/>
      <c r="P893" s="1"/>
      <c r="Q893" s="1"/>
      <c r="W893" s="1"/>
      <c r="X893" s="1"/>
      <c r="Y893" s="1"/>
      <c r="Z893" s="1"/>
      <c r="AB893" s="1"/>
      <c r="AC893" s="1"/>
      <c r="AD893" s="1"/>
      <c r="AE893" s="1"/>
      <c r="AF893" s="1"/>
      <c r="AG893" s="1"/>
      <c r="AH893" s="1"/>
    </row>
    <row r="894" spans="3:34" ht="15.75" customHeight="1" x14ac:dyDescent="0.2">
      <c r="C894" s="1"/>
      <c r="E894" s="1"/>
      <c r="J894" s="1"/>
      <c r="K894" s="1"/>
      <c r="L894" s="1"/>
      <c r="M894" s="1"/>
      <c r="N894" s="1"/>
      <c r="O894" s="1"/>
      <c r="P894" s="1"/>
      <c r="Q894" s="1"/>
      <c r="W894" s="1"/>
      <c r="X894" s="1"/>
      <c r="Y894" s="1"/>
      <c r="Z894" s="1"/>
      <c r="AB894" s="1"/>
      <c r="AC894" s="1"/>
      <c r="AD894" s="1"/>
      <c r="AE894" s="1"/>
      <c r="AF894" s="1"/>
      <c r="AG894" s="1"/>
      <c r="AH894" s="1"/>
    </row>
    <row r="895" spans="3:34" ht="15.75" customHeight="1" x14ac:dyDescent="0.2">
      <c r="C895" s="1"/>
      <c r="E895" s="1"/>
      <c r="J895" s="1"/>
      <c r="K895" s="1"/>
      <c r="L895" s="1"/>
      <c r="M895" s="1"/>
      <c r="N895" s="1"/>
      <c r="O895" s="1"/>
      <c r="P895" s="1"/>
      <c r="Q895" s="1"/>
      <c r="W895" s="1"/>
      <c r="X895" s="1"/>
      <c r="Y895" s="1"/>
      <c r="Z895" s="1"/>
      <c r="AB895" s="1"/>
      <c r="AC895" s="1"/>
      <c r="AD895" s="1"/>
      <c r="AE895" s="1"/>
      <c r="AF895" s="1"/>
      <c r="AG895" s="1"/>
      <c r="AH895" s="1"/>
    </row>
    <row r="896" spans="3:34" ht="15.75" customHeight="1" x14ac:dyDescent="0.2">
      <c r="C896" s="1"/>
      <c r="E896" s="1"/>
      <c r="J896" s="1"/>
      <c r="K896" s="1"/>
      <c r="L896" s="1"/>
      <c r="M896" s="1"/>
      <c r="N896" s="1"/>
      <c r="O896" s="1"/>
      <c r="P896" s="1"/>
      <c r="Q896" s="1"/>
      <c r="W896" s="1"/>
      <c r="X896" s="1"/>
      <c r="Y896" s="1"/>
      <c r="Z896" s="1"/>
      <c r="AB896" s="1"/>
      <c r="AC896" s="1"/>
      <c r="AD896" s="1"/>
      <c r="AE896" s="1"/>
      <c r="AF896" s="1"/>
      <c r="AG896" s="1"/>
      <c r="AH896" s="1"/>
    </row>
    <row r="897" spans="3:34" ht="15.75" customHeight="1" x14ac:dyDescent="0.2">
      <c r="C897" s="1"/>
      <c r="E897" s="1"/>
      <c r="J897" s="1"/>
      <c r="K897" s="1"/>
      <c r="L897" s="1"/>
      <c r="M897" s="1"/>
      <c r="N897" s="1"/>
      <c r="O897" s="1"/>
      <c r="P897" s="1"/>
      <c r="Q897" s="1"/>
      <c r="W897" s="1"/>
      <c r="X897" s="1"/>
      <c r="Y897" s="1"/>
      <c r="Z897" s="1"/>
      <c r="AB897" s="1"/>
      <c r="AC897" s="1"/>
      <c r="AD897" s="1"/>
      <c r="AE897" s="1"/>
      <c r="AF897" s="1"/>
      <c r="AG897" s="1"/>
      <c r="AH897" s="1"/>
    </row>
    <row r="898" spans="3:34" ht="15.75" customHeight="1" x14ac:dyDescent="0.2">
      <c r="C898" s="1"/>
      <c r="E898" s="1"/>
      <c r="J898" s="1"/>
      <c r="K898" s="1"/>
      <c r="L898" s="1"/>
      <c r="M898" s="1"/>
      <c r="N898" s="1"/>
      <c r="O898" s="1"/>
      <c r="P898" s="1"/>
      <c r="Q898" s="1"/>
      <c r="W898" s="1"/>
      <c r="X898" s="1"/>
      <c r="Y898" s="1"/>
      <c r="Z898" s="1"/>
      <c r="AB898" s="1"/>
      <c r="AC898" s="1"/>
      <c r="AD898" s="1"/>
      <c r="AE898" s="1"/>
      <c r="AF898" s="1"/>
      <c r="AG898" s="1"/>
      <c r="AH898" s="1"/>
    </row>
    <row r="899" spans="3:34" ht="15.75" customHeight="1" x14ac:dyDescent="0.2">
      <c r="C899" s="1"/>
      <c r="E899" s="1"/>
      <c r="J899" s="1"/>
      <c r="K899" s="1"/>
      <c r="L899" s="1"/>
      <c r="M899" s="1"/>
      <c r="N899" s="1"/>
      <c r="O899" s="1"/>
      <c r="P899" s="1"/>
      <c r="Q899" s="1"/>
      <c r="W899" s="1"/>
      <c r="X899" s="1"/>
      <c r="Y899" s="1"/>
      <c r="Z899" s="1"/>
      <c r="AB899" s="1"/>
      <c r="AC899" s="1"/>
      <c r="AD899" s="1"/>
      <c r="AE899" s="1"/>
      <c r="AF899" s="1"/>
      <c r="AG899" s="1"/>
      <c r="AH899" s="1"/>
    </row>
    <row r="900" spans="3:34" ht="15.75" customHeight="1" x14ac:dyDescent="0.2">
      <c r="C900" s="1"/>
      <c r="E900" s="1"/>
      <c r="J900" s="1"/>
      <c r="K900" s="1"/>
      <c r="L900" s="1"/>
      <c r="M900" s="1"/>
      <c r="N900" s="1"/>
      <c r="O900" s="1"/>
      <c r="P900" s="1"/>
      <c r="Q900" s="1"/>
      <c r="W900" s="1"/>
      <c r="X900" s="1"/>
      <c r="Y900" s="1"/>
      <c r="Z900" s="1"/>
      <c r="AB900" s="1"/>
      <c r="AC900" s="1"/>
      <c r="AD900" s="1"/>
      <c r="AE900" s="1"/>
      <c r="AF900" s="1"/>
      <c r="AG900" s="1"/>
      <c r="AH900" s="1"/>
    </row>
    <row r="901" spans="3:34" ht="15.75" customHeight="1" x14ac:dyDescent="0.2">
      <c r="C901" s="1"/>
      <c r="E901" s="1"/>
      <c r="J901" s="1"/>
      <c r="K901" s="1"/>
      <c r="L901" s="1"/>
      <c r="M901" s="1"/>
      <c r="N901" s="1"/>
      <c r="O901" s="1"/>
      <c r="P901" s="1"/>
      <c r="Q901" s="1"/>
      <c r="W901" s="1"/>
      <c r="X901" s="1"/>
      <c r="Y901" s="1"/>
      <c r="Z901" s="1"/>
      <c r="AB901" s="1"/>
      <c r="AC901" s="1"/>
      <c r="AD901" s="1"/>
      <c r="AE901" s="1"/>
      <c r="AF901" s="1"/>
      <c r="AG901" s="1"/>
      <c r="AH901" s="1"/>
    </row>
    <row r="902" spans="3:34" ht="15.75" customHeight="1" x14ac:dyDescent="0.2">
      <c r="C902" s="1"/>
      <c r="E902" s="1"/>
      <c r="J902" s="1"/>
      <c r="K902" s="1"/>
      <c r="L902" s="1"/>
      <c r="M902" s="1"/>
      <c r="N902" s="1"/>
      <c r="O902" s="1"/>
      <c r="P902" s="1"/>
      <c r="Q902" s="1"/>
      <c r="W902" s="1"/>
      <c r="X902" s="1"/>
      <c r="Y902" s="1"/>
      <c r="Z902" s="1"/>
      <c r="AB902" s="1"/>
      <c r="AC902" s="1"/>
      <c r="AD902" s="1"/>
      <c r="AE902" s="1"/>
      <c r="AF902" s="1"/>
      <c r="AG902" s="1"/>
      <c r="AH902" s="1"/>
    </row>
    <row r="903" spans="3:34" ht="15.75" customHeight="1" x14ac:dyDescent="0.2">
      <c r="C903" s="1"/>
      <c r="E903" s="1"/>
      <c r="J903" s="1"/>
      <c r="K903" s="1"/>
      <c r="L903" s="1"/>
      <c r="M903" s="1"/>
      <c r="N903" s="1"/>
      <c r="O903" s="1"/>
      <c r="P903" s="1"/>
      <c r="Q903" s="1"/>
      <c r="W903" s="1"/>
      <c r="X903" s="1"/>
      <c r="Y903" s="1"/>
      <c r="Z903" s="1"/>
      <c r="AB903" s="1"/>
      <c r="AC903" s="1"/>
      <c r="AD903" s="1"/>
      <c r="AE903" s="1"/>
      <c r="AF903" s="1"/>
      <c r="AG903" s="1"/>
      <c r="AH903" s="1"/>
    </row>
    <row r="904" spans="3:34" ht="15.75" customHeight="1" x14ac:dyDescent="0.2">
      <c r="C904" s="1"/>
      <c r="E904" s="1"/>
      <c r="J904" s="1"/>
      <c r="K904" s="1"/>
      <c r="L904" s="1"/>
      <c r="M904" s="1"/>
      <c r="N904" s="1"/>
      <c r="O904" s="1"/>
      <c r="P904" s="1"/>
      <c r="Q904" s="1"/>
      <c r="W904" s="1"/>
      <c r="X904" s="1"/>
      <c r="Y904" s="1"/>
      <c r="Z904" s="1"/>
      <c r="AB904" s="1"/>
      <c r="AC904" s="1"/>
      <c r="AD904" s="1"/>
      <c r="AE904" s="1"/>
      <c r="AF904" s="1"/>
      <c r="AG904" s="1"/>
      <c r="AH904" s="1"/>
    </row>
    <row r="905" spans="3:34" ht="15.75" customHeight="1" x14ac:dyDescent="0.2">
      <c r="C905" s="1"/>
      <c r="E905" s="1"/>
      <c r="J905" s="1"/>
      <c r="K905" s="1"/>
      <c r="L905" s="1"/>
      <c r="M905" s="1"/>
      <c r="N905" s="1"/>
      <c r="O905" s="1"/>
      <c r="P905" s="1"/>
      <c r="Q905" s="1"/>
      <c r="W905" s="1"/>
      <c r="X905" s="1"/>
      <c r="Y905" s="1"/>
      <c r="Z905" s="1"/>
      <c r="AB905" s="1"/>
      <c r="AC905" s="1"/>
      <c r="AD905" s="1"/>
      <c r="AE905" s="1"/>
      <c r="AF905" s="1"/>
      <c r="AG905" s="1"/>
      <c r="AH905" s="1"/>
    </row>
    <row r="906" spans="3:34" ht="15.75" customHeight="1" x14ac:dyDescent="0.2">
      <c r="C906" s="1"/>
      <c r="E906" s="1"/>
      <c r="J906" s="1"/>
      <c r="K906" s="1"/>
      <c r="L906" s="1"/>
      <c r="M906" s="1"/>
      <c r="N906" s="1"/>
      <c r="O906" s="1"/>
      <c r="P906" s="1"/>
      <c r="Q906" s="1"/>
      <c r="W906" s="1"/>
      <c r="X906" s="1"/>
      <c r="Y906" s="1"/>
      <c r="Z906" s="1"/>
      <c r="AB906" s="1"/>
      <c r="AC906" s="1"/>
      <c r="AD906" s="1"/>
      <c r="AE906" s="1"/>
      <c r="AF906" s="1"/>
      <c r="AG906" s="1"/>
      <c r="AH906" s="1"/>
    </row>
    <row r="907" spans="3:34" ht="15.75" customHeight="1" x14ac:dyDescent="0.2">
      <c r="C907" s="1"/>
      <c r="E907" s="1"/>
      <c r="J907" s="1"/>
      <c r="K907" s="1"/>
      <c r="L907" s="1"/>
      <c r="M907" s="1"/>
      <c r="N907" s="1"/>
      <c r="O907" s="1"/>
      <c r="P907" s="1"/>
      <c r="Q907" s="1"/>
      <c r="W907" s="1"/>
      <c r="X907" s="1"/>
      <c r="Y907" s="1"/>
      <c r="Z907" s="1"/>
      <c r="AB907" s="1"/>
      <c r="AC907" s="1"/>
      <c r="AD907" s="1"/>
      <c r="AE907" s="1"/>
      <c r="AF907" s="1"/>
      <c r="AG907" s="1"/>
      <c r="AH907" s="1"/>
    </row>
    <row r="908" spans="3:34" ht="15.75" customHeight="1" x14ac:dyDescent="0.2">
      <c r="C908" s="1"/>
      <c r="E908" s="1"/>
      <c r="J908" s="1"/>
      <c r="K908" s="1"/>
      <c r="L908" s="1"/>
      <c r="M908" s="1"/>
      <c r="N908" s="1"/>
      <c r="O908" s="1"/>
      <c r="P908" s="1"/>
      <c r="Q908" s="1"/>
      <c r="W908" s="1"/>
      <c r="X908" s="1"/>
      <c r="Y908" s="1"/>
      <c r="Z908" s="1"/>
      <c r="AB908" s="1"/>
      <c r="AC908" s="1"/>
      <c r="AD908" s="1"/>
      <c r="AE908" s="1"/>
      <c r="AF908" s="1"/>
      <c r="AG908" s="1"/>
      <c r="AH908" s="1"/>
    </row>
    <row r="909" spans="3:34" ht="15.75" customHeight="1" x14ac:dyDescent="0.2">
      <c r="C909" s="1"/>
      <c r="E909" s="1"/>
      <c r="J909" s="1"/>
      <c r="K909" s="1"/>
      <c r="L909" s="1"/>
      <c r="M909" s="1"/>
      <c r="N909" s="1"/>
      <c r="O909" s="1"/>
      <c r="P909" s="1"/>
      <c r="Q909" s="1"/>
      <c r="W909" s="1"/>
      <c r="X909" s="1"/>
      <c r="Y909" s="1"/>
      <c r="Z909" s="1"/>
      <c r="AB909" s="1"/>
      <c r="AC909" s="1"/>
      <c r="AD909" s="1"/>
      <c r="AE909" s="1"/>
      <c r="AF909" s="1"/>
      <c r="AG909" s="1"/>
      <c r="AH909" s="1"/>
    </row>
    <row r="910" spans="3:34" ht="15.75" customHeight="1" x14ac:dyDescent="0.2">
      <c r="C910" s="1"/>
      <c r="E910" s="1"/>
      <c r="J910" s="1"/>
      <c r="K910" s="1"/>
      <c r="L910" s="1"/>
      <c r="M910" s="1"/>
      <c r="N910" s="1"/>
      <c r="O910" s="1"/>
      <c r="P910" s="1"/>
      <c r="Q910" s="1"/>
      <c r="W910" s="1"/>
      <c r="X910" s="1"/>
      <c r="Y910" s="1"/>
      <c r="Z910" s="1"/>
      <c r="AB910" s="1"/>
      <c r="AC910" s="1"/>
      <c r="AD910" s="1"/>
      <c r="AE910" s="1"/>
      <c r="AF910" s="1"/>
      <c r="AG910" s="1"/>
      <c r="AH910" s="1"/>
    </row>
    <row r="911" spans="3:34" ht="15.75" customHeight="1" x14ac:dyDescent="0.2">
      <c r="C911" s="1"/>
      <c r="E911" s="1"/>
      <c r="J911" s="1"/>
      <c r="K911" s="1"/>
      <c r="L911" s="1"/>
      <c r="M911" s="1"/>
      <c r="N911" s="1"/>
      <c r="O911" s="1"/>
      <c r="P911" s="1"/>
      <c r="Q911" s="1"/>
      <c r="W911" s="1"/>
      <c r="X911" s="1"/>
      <c r="Y911" s="1"/>
      <c r="Z911" s="1"/>
      <c r="AB911" s="1"/>
      <c r="AC911" s="1"/>
      <c r="AD911" s="1"/>
      <c r="AE911" s="1"/>
      <c r="AF911" s="1"/>
      <c r="AG911" s="1"/>
      <c r="AH911" s="1"/>
    </row>
    <row r="912" spans="3:34" ht="15.75" customHeight="1" x14ac:dyDescent="0.2">
      <c r="C912" s="1"/>
      <c r="E912" s="1"/>
      <c r="J912" s="1"/>
      <c r="K912" s="1"/>
      <c r="L912" s="1"/>
      <c r="M912" s="1"/>
      <c r="N912" s="1"/>
      <c r="O912" s="1"/>
      <c r="P912" s="1"/>
      <c r="Q912" s="1"/>
      <c r="W912" s="1"/>
      <c r="X912" s="1"/>
      <c r="Y912" s="1"/>
      <c r="Z912" s="1"/>
      <c r="AB912" s="1"/>
      <c r="AC912" s="1"/>
      <c r="AD912" s="1"/>
      <c r="AE912" s="1"/>
      <c r="AF912" s="1"/>
      <c r="AG912" s="1"/>
      <c r="AH912" s="1"/>
    </row>
    <row r="913" spans="3:34" ht="15.75" customHeight="1" x14ac:dyDescent="0.2">
      <c r="C913" s="1"/>
      <c r="E913" s="1"/>
      <c r="J913" s="1"/>
      <c r="K913" s="1"/>
      <c r="L913" s="1"/>
      <c r="M913" s="1"/>
      <c r="N913" s="1"/>
      <c r="O913" s="1"/>
      <c r="P913" s="1"/>
      <c r="Q913" s="1"/>
      <c r="W913" s="1"/>
      <c r="X913" s="1"/>
      <c r="Y913" s="1"/>
      <c r="Z913" s="1"/>
      <c r="AB913" s="1"/>
      <c r="AC913" s="1"/>
      <c r="AD913" s="1"/>
      <c r="AE913" s="1"/>
      <c r="AF913" s="1"/>
      <c r="AG913" s="1"/>
      <c r="AH913" s="1"/>
    </row>
    <row r="914" spans="3:34" ht="15.75" customHeight="1" x14ac:dyDescent="0.2">
      <c r="C914" s="1"/>
      <c r="E914" s="1"/>
      <c r="J914" s="1"/>
      <c r="K914" s="1"/>
      <c r="L914" s="1"/>
      <c r="M914" s="1"/>
      <c r="N914" s="1"/>
      <c r="O914" s="1"/>
      <c r="P914" s="1"/>
      <c r="Q914" s="1"/>
      <c r="W914" s="1"/>
      <c r="X914" s="1"/>
      <c r="Y914" s="1"/>
      <c r="Z914" s="1"/>
      <c r="AB914" s="1"/>
      <c r="AC914" s="1"/>
      <c r="AD914" s="1"/>
      <c r="AE914" s="1"/>
      <c r="AF914" s="1"/>
      <c r="AG914" s="1"/>
      <c r="AH914" s="1"/>
    </row>
    <row r="915" spans="3:34" ht="15.75" customHeight="1" x14ac:dyDescent="0.2">
      <c r="C915" s="1"/>
      <c r="E915" s="1"/>
      <c r="J915" s="1"/>
      <c r="K915" s="1"/>
      <c r="L915" s="1"/>
      <c r="M915" s="1"/>
      <c r="N915" s="1"/>
      <c r="O915" s="1"/>
      <c r="P915" s="1"/>
      <c r="Q915" s="1"/>
      <c r="W915" s="1"/>
      <c r="X915" s="1"/>
      <c r="Y915" s="1"/>
      <c r="Z915" s="1"/>
      <c r="AB915" s="1"/>
      <c r="AC915" s="1"/>
      <c r="AD915" s="1"/>
      <c r="AE915" s="1"/>
      <c r="AF915" s="1"/>
      <c r="AG915" s="1"/>
      <c r="AH915" s="1"/>
    </row>
    <row r="916" spans="3:34" ht="15.75" customHeight="1" x14ac:dyDescent="0.2">
      <c r="C916" s="1"/>
      <c r="E916" s="1"/>
      <c r="J916" s="1"/>
      <c r="K916" s="1"/>
      <c r="L916" s="1"/>
      <c r="M916" s="1"/>
      <c r="N916" s="1"/>
      <c r="O916" s="1"/>
      <c r="P916" s="1"/>
      <c r="Q916" s="1"/>
      <c r="W916" s="1"/>
      <c r="X916" s="1"/>
      <c r="Y916" s="1"/>
      <c r="Z916" s="1"/>
      <c r="AB916" s="1"/>
      <c r="AC916" s="1"/>
      <c r="AD916" s="1"/>
      <c r="AE916" s="1"/>
      <c r="AF916" s="1"/>
      <c r="AG916" s="1"/>
      <c r="AH916" s="1"/>
    </row>
    <row r="917" spans="3:34" ht="15.75" customHeight="1" x14ac:dyDescent="0.2">
      <c r="C917" s="1"/>
      <c r="E917" s="1"/>
      <c r="J917" s="1"/>
      <c r="K917" s="1"/>
      <c r="L917" s="1"/>
      <c r="M917" s="1"/>
      <c r="N917" s="1"/>
      <c r="O917" s="1"/>
      <c r="P917" s="1"/>
      <c r="Q917" s="1"/>
      <c r="W917" s="1"/>
      <c r="X917" s="1"/>
      <c r="Y917" s="1"/>
      <c r="Z917" s="1"/>
      <c r="AB917" s="1"/>
      <c r="AC917" s="1"/>
      <c r="AD917" s="1"/>
      <c r="AE917" s="1"/>
      <c r="AF917" s="1"/>
      <c r="AG917" s="1"/>
      <c r="AH917" s="1"/>
    </row>
    <row r="918" spans="3:34" ht="15.75" customHeight="1" x14ac:dyDescent="0.2">
      <c r="C918" s="1"/>
      <c r="E918" s="1"/>
      <c r="J918" s="1"/>
      <c r="K918" s="1"/>
      <c r="L918" s="1"/>
      <c r="M918" s="1"/>
      <c r="N918" s="1"/>
      <c r="O918" s="1"/>
      <c r="P918" s="1"/>
      <c r="Q918" s="1"/>
      <c r="W918" s="1"/>
      <c r="X918" s="1"/>
      <c r="Y918" s="1"/>
      <c r="Z918" s="1"/>
      <c r="AB918" s="1"/>
      <c r="AC918" s="1"/>
      <c r="AD918" s="1"/>
      <c r="AE918" s="1"/>
      <c r="AF918" s="1"/>
      <c r="AG918" s="1"/>
      <c r="AH918" s="1"/>
    </row>
    <row r="919" spans="3:34" ht="15.75" customHeight="1" x14ac:dyDescent="0.2">
      <c r="C919" s="1"/>
      <c r="E919" s="1"/>
      <c r="J919" s="1"/>
      <c r="K919" s="1"/>
      <c r="L919" s="1"/>
      <c r="M919" s="1"/>
      <c r="N919" s="1"/>
      <c r="O919" s="1"/>
      <c r="P919" s="1"/>
      <c r="Q919" s="1"/>
      <c r="W919" s="1"/>
      <c r="X919" s="1"/>
      <c r="Y919" s="1"/>
      <c r="Z919" s="1"/>
      <c r="AB919" s="1"/>
      <c r="AC919" s="1"/>
      <c r="AD919" s="1"/>
      <c r="AE919" s="1"/>
      <c r="AF919" s="1"/>
      <c r="AG919" s="1"/>
      <c r="AH919" s="1"/>
    </row>
    <row r="920" spans="3:34" ht="15.75" customHeight="1" x14ac:dyDescent="0.2">
      <c r="C920" s="1"/>
      <c r="E920" s="1"/>
      <c r="J920" s="1"/>
      <c r="K920" s="1"/>
      <c r="L920" s="1"/>
      <c r="M920" s="1"/>
      <c r="N920" s="1"/>
      <c r="O920" s="1"/>
      <c r="P920" s="1"/>
      <c r="Q920" s="1"/>
      <c r="W920" s="1"/>
      <c r="X920" s="1"/>
      <c r="Y920" s="1"/>
      <c r="Z920" s="1"/>
      <c r="AB920" s="1"/>
      <c r="AC920" s="1"/>
      <c r="AD920" s="1"/>
      <c r="AE920" s="1"/>
      <c r="AF920" s="1"/>
      <c r="AG920" s="1"/>
      <c r="AH920" s="1"/>
    </row>
    <row r="921" spans="3:34" ht="15.75" customHeight="1" x14ac:dyDescent="0.2">
      <c r="C921" s="1"/>
      <c r="E921" s="1"/>
      <c r="J921" s="1"/>
      <c r="K921" s="1"/>
      <c r="L921" s="1"/>
      <c r="M921" s="1"/>
      <c r="N921" s="1"/>
      <c r="O921" s="1"/>
      <c r="P921" s="1"/>
      <c r="Q921" s="1"/>
      <c r="W921" s="1"/>
      <c r="X921" s="1"/>
      <c r="Y921" s="1"/>
      <c r="Z921" s="1"/>
      <c r="AB921" s="1"/>
      <c r="AC921" s="1"/>
      <c r="AD921" s="1"/>
      <c r="AE921" s="1"/>
      <c r="AF921" s="1"/>
      <c r="AG921" s="1"/>
      <c r="AH921" s="1"/>
    </row>
    <row r="922" spans="3:34" ht="15.75" customHeight="1" x14ac:dyDescent="0.2">
      <c r="C922" s="1"/>
      <c r="E922" s="1"/>
      <c r="J922" s="1"/>
      <c r="K922" s="1"/>
      <c r="L922" s="1"/>
      <c r="M922" s="1"/>
      <c r="N922" s="1"/>
      <c r="O922" s="1"/>
      <c r="P922" s="1"/>
      <c r="Q922" s="1"/>
      <c r="W922" s="1"/>
      <c r="X922" s="1"/>
      <c r="Y922" s="1"/>
      <c r="Z922" s="1"/>
      <c r="AB922" s="1"/>
      <c r="AC922" s="1"/>
      <c r="AD922" s="1"/>
      <c r="AE922" s="1"/>
      <c r="AF922" s="1"/>
      <c r="AG922" s="1"/>
      <c r="AH922" s="1"/>
    </row>
    <row r="923" spans="3:34" ht="15.75" customHeight="1" x14ac:dyDescent="0.2">
      <c r="C923" s="1"/>
      <c r="E923" s="1"/>
      <c r="J923" s="1"/>
      <c r="K923" s="1"/>
      <c r="L923" s="1"/>
      <c r="M923" s="1"/>
      <c r="N923" s="1"/>
      <c r="O923" s="1"/>
      <c r="P923" s="1"/>
      <c r="Q923" s="1"/>
      <c r="W923" s="1"/>
      <c r="X923" s="1"/>
      <c r="Y923" s="1"/>
      <c r="Z923" s="1"/>
      <c r="AB923" s="1"/>
      <c r="AC923" s="1"/>
      <c r="AD923" s="1"/>
      <c r="AE923" s="1"/>
      <c r="AF923" s="1"/>
      <c r="AG923" s="1"/>
      <c r="AH923" s="1"/>
    </row>
    <row r="924" spans="3:34" ht="15.75" customHeight="1" x14ac:dyDescent="0.2">
      <c r="C924" s="1"/>
      <c r="E924" s="1"/>
      <c r="J924" s="1"/>
      <c r="K924" s="1"/>
      <c r="L924" s="1"/>
      <c r="M924" s="1"/>
      <c r="N924" s="1"/>
      <c r="O924" s="1"/>
      <c r="P924" s="1"/>
      <c r="Q924" s="1"/>
      <c r="W924" s="1"/>
      <c r="X924" s="1"/>
      <c r="Y924" s="1"/>
      <c r="Z924" s="1"/>
      <c r="AB924" s="1"/>
      <c r="AC924" s="1"/>
      <c r="AD924" s="1"/>
      <c r="AE924" s="1"/>
      <c r="AF924" s="1"/>
      <c r="AG924" s="1"/>
      <c r="AH924" s="1"/>
    </row>
    <row r="925" spans="3:34" ht="15.75" customHeight="1" x14ac:dyDescent="0.2">
      <c r="C925" s="1"/>
      <c r="E925" s="1"/>
      <c r="J925" s="1"/>
      <c r="K925" s="1"/>
      <c r="L925" s="1"/>
      <c r="M925" s="1"/>
      <c r="N925" s="1"/>
      <c r="O925" s="1"/>
      <c r="P925" s="1"/>
      <c r="Q925" s="1"/>
      <c r="W925" s="1"/>
      <c r="X925" s="1"/>
      <c r="Y925" s="1"/>
      <c r="Z925" s="1"/>
      <c r="AB925" s="1"/>
      <c r="AC925" s="1"/>
      <c r="AD925" s="1"/>
      <c r="AE925" s="1"/>
      <c r="AF925" s="1"/>
      <c r="AG925" s="1"/>
      <c r="AH925" s="1"/>
    </row>
    <row r="926" spans="3:34" ht="15.75" customHeight="1" x14ac:dyDescent="0.2">
      <c r="C926" s="1"/>
      <c r="E926" s="1"/>
      <c r="J926" s="1"/>
      <c r="K926" s="1"/>
      <c r="L926" s="1"/>
      <c r="M926" s="1"/>
      <c r="N926" s="1"/>
      <c r="O926" s="1"/>
      <c r="P926" s="1"/>
      <c r="Q926" s="1"/>
      <c r="W926" s="1"/>
      <c r="X926" s="1"/>
      <c r="Y926" s="1"/>
      <c r="Z926" s="1"/>
      <c r="AB926" s="1"/>
      <c r="AC926" s="1"/>
      <c r="AD926" s="1"/>
      <c r="AE926" s="1"/>
      <c r="AF926" s="1"/>
      <c r="AG926" s="1"/>
      <c r="AH926" s="1"/>
    </row>
    <row r="927" spans="3:34" ht="15.75" customHeight="1" x14ac:dyDescent="0.2">
      <c r="C927" s="1"/>
      <c r="E927" s="1"/>
      <c r="J927" s="1"/>
      <c r="K927" s="1"/>
      <c r="L927" s="1"/>
      <c r="M927" s="1"/>
      <c r="N927" s="1"/>
      <c r="O927" s="1"/>
      <c r="P927" s="1"/>
      <c r="Q927" s="1"/>
      <c r="W927" s="1"/>
      <c r="X927" s="1"/>
      <c r="Y927" s="1"/>
      <c r="Z927" s="1"/>
      <c r="AB927" s="1"/>
      <c r="AC927" s="1"/>
      <c r="AD927" s="1"/>
      <c r="AE927" s="1"/>
      <c r="AF927" s="1"/>
      <c r="AG927" s="1"/>
      <c r="AH927" s="1"/>
    </row>
    <row r="928" spans="3:34" ht="15.75" customHeight="1" x14ac:dyDescent="0.2">
      <c r="C928" s="1"/>
      <c r="E928" s="1"/>
      <c r="J928" s="1"/>
      <c r="K928" s="1"/>
      <c r="L928" s="1"/>
      <c r="M928" s="1"/>
      <c r="N928" s="1"/>
      <c r="O928" s="1"/>
      <c r="P928" s="1"/>
      <c r="Q928" s="1"/>
      <c r="W928" s="1"/>
      <c r="X928" s="1"/>
      <c r="Y928" s="1"/>
      <c r="Z928" s="1"/>
      <c r="AB928" s="1"/>
      <c r="AC928" s="1"/>
      <c r="AD928" s="1"/>
      <c r="AE928" s="1"/>
      <c r="AF928" s="1"/>
      <c r="AG928" s="1"/>
      <c r="AH928" s="1"/>
    </row>
    <row r="929" spans="3:34" ht="15.75" customHeight="1" x14ac:dyDescent="0.2">
      <c r="C929" s="1"/>
      <c r="E929" s="1"/>
      <c r="J929" s="1"/>
      <c r="K929" s="1"/>
      <c r="L929" s="1"/>
      <c r="M929" s="1"/>
      <c r="N929" s="1"/>
      <c r="O929" s="1"/>
      <c r="P929" s="1"/>
      <c r="Q929" s="1"/>
      <c r="W929" s="1"/>
      <c r="X929" s="1"/>
      <c r="Y929" s="1"/>
      <c r="Z929" s="1"/>
      <c r="AB929" s="1"/>
      <c r="AC929" s="1"/>
      <c r="AD929" s="1"/>
      <c r="AE929" s="1"/>
      <c r="AF929" s="1"/>
      <c r="AG929" s="1"/>
      <c r="AH929" s="1"/>
    </row>
    <row r="930" spans="3:34" ht="15.75" customHeight="1" x14ac:dyDescent="0.2">
      <c r="C930" s="1"/>
      <c r="E930" s="1"/>
      <c r="J930" s="1"/>
      <c r="K930" s="1"/>
      <c r="L930" s="1"/>
      <c r="M930" s="1"/>
      <c r="N930" s="1"/>
      <c r="O930" s="1"/>
      <c r="P930" s="1"/>
      <c r="Q930" s="1"/>
      <c r="W930" s="1"/>
      <c r="X930" s="1"/>
      <c r="Y930" s="1"/>
      <c r="Z930" s="1"/>
      <c r="AB930" s="1"/>
      <c r="AC930" s="1"/>
      <c r="AD930" s="1"/>
      <c r="AE930" s="1"/>
      <c r="AF930" s="1"/>
      <c r="AG930" s="1"/>
      <c r="AH930" s="1"/>
    </row>
    <row r="931" spans="3:34" ht="15.75" customHeight="1" x14ac:dyDescent="0.2">
      <c r="C931" s="1"/>
      <c r="E931" s="1"/>
      <c r="J931" s="1"/>
      <c r="K931" s="1"/>
      <c r="L931" s="1"/>
      <c r="M931" s="1"/>
      <c r="N931" s="1"/>
      <c r="O931" s="1"/>
      <c r="P931" s="1"/>
      <c r="Q931" s="1"/>
      <c r="W931" s="1"/>
      <c r="X931" s="1"/>
      <c r="Y931" s="1"/>
      <c r="Z931" s="1"/>
      <c r="AB931" s="1"/>
      <c r="AC931" s="1"/>
      <c r="AD931" s="1"/>
      <c r="AE931" s="1"/>
      <c r="AF931" s="1"/>
      <c r="AG931" s="1"/>
      <c r="AH931" s="1"/>
    </row>
    <row r="932" spans="3:34" ht="15.75" customHeight="1" x14ac:dyDescent="0.2">
      <c r="C932" s="1"/>
      <c r="E932" s="1"/>
      <c r="J932" s="1"/>
      <c r="K932" s="1"/>
      <c r="L932" s="1"/>
      <c r="M932" s="1"/>
      <c r="N932" s="1"/>
      <c r="O932" s="1"/>
      <c r="P932" s="1"/>
      <c r="Q932" s="1"/>
      <c r="W932" s="1"/>
      <c r="X932" s="1"/>
      <c r="Y932" s="1"/>
      <c r="Z932" s="1"/>
      <c r="AB932" s="1"/>
      <c r="AC932" s="1"/>
      <c r="AD932" s="1"/>
      <c r="AE932" s="1"/>
      <c r="AF932" s="1"/>
      <c r="AG932" s="1"/>
      <c r="AH932" s="1"/>
    </row>
    <row r="933" spans="3:34" ht="15.75" customHeight="1" x14ac:dyDescent="0.2">
      <c r="C933" s="1"/>
      <c r="E933" s="1"/>
      <c r="J933" s="1"/>
      <c r="K933" s="1"/>
      <c r="L933" s="1"/>
      <c r="M933" s="1"/>
      <c r="N933" s="1"/>
      <c r="O933" s="1"/>
      <c r="P933" s="1"/>
      <c r="Q933" s="1"/>
      <c r="W933" s="1"/>
      <c r="X933" s="1"/>
      <c r="Y933" s="1"/>
      <c r="Z933" s="1"/>
      <c r="AB933" s="1"/>
      <c r="AC933" s="1"/>
      <c r="AD933" s="1"/>
      <c r="AE933" s="1"/>
      <c r="AF933" s="1"/>
      <c r="AG933" s="1"/>
      <c r="AH933" s="1"/>
    </row>
    <row r="934" spans="3:34" ht="15.75" customHeight="1" x14ac:dyDescent="0.2">
      <c r="C934" s="1"/>
      <c r="E934" s="1"/>
      <c r="J934" s="1"/>
      <c r="K934" s="1"/>
      <c r="L934" s="1"/>
      <c r="M934" s="1"/>
      <c r="N934" s="1"/>
      <c r="O934" s="1"/>
      <c r="P934" s="1"/>
      <c r="Q934" s="1"/>
      <c r="W934" s="1"/>
      <c r="X934" s="1"/>
      <c r="Y934" s="1"/>
      <c r="Z934" s="1"/>
      <c r="AB934" s="1"/>
      <c r="AC934" s="1"/>
      <c r="AD934" s="1"/>
      <c r="AE934" s="1"/>
      <c r="AF934" s="1"/>
      <c r="AG934" s="1"/>
      <c r="AH934" s="1"/>
    </row>
    <row r="935" spans="3:34" ht="15.75" customHeight="1" x14ac:dyDescent="0.2">
      <c r="C935" s="1"/>
      <c r="E935" s="1"/>
      <c r="J935" s="1"/>
      <c r="K935" s="1"/>
      <c r="L935" s="1"/>
      <c r="M935" s="1"/>
      <c r="N935" s="1"/>
      <c r="O935" s="1"/>
      <c r="P935" s="1"/>
      <c r="Q935" s="1"/>
      <c r="W935" s="1"/>
      <c r="X935" s="1"/>
      <c r="Y935" s="1"/>
      <c r="Z935" s="1"/>
      <c r="AB935" s="1"/>
      <c r="AC935" s="1"/>
      <c r="AD935" s="1"/>
      <c r="AE935" s="1"/>
      <c r="AF935" s="1"/>
      <c r="AG935" s="1"/>
      <c r="AH935" s="1"/>
    </row>
    <row r="936" spans="3:34" ht="15.75" customHeight="1" x14ac:dyDescent="0.2">
      <c r="C936" s="1"/>
      <c r="E936" s="1"/>
      <c r="J936" s="1"/>
      <c r="K936" s="1"/>
      <c r="L936" s="1"/>
      <c r="M936" s="1"/>
      <c r="N936" s="1"/>
      <c r="O936" s="1"/>
      <c r="P936" s="1"/>
      <c r="Q936" s="1"/>
      <c r="W936" s="1"/>
      <c r="X936" s="1"/>
      <c r="Y936" s="1"/>
      <c r="Z936" s="1"/>
      <c r="AB936" s="1"/>
      <c r="AC936" s="1"/>
      <c r="AD936" s="1"/>
      <c r="AE936" s="1"/>
      <c r="AF936" s="1"/>
      <c r="AG936" s="1"/>
      <c r="AH936" s="1"/>
    </row>
    <row r="937" spans="3:34" ht="15.75" customHeight="1" x14ac:dyDescent="0.2">
      <c r="C937" s="1"/>
      <c r="E937" s="1"/>
      <c r="J937" s="1"/>
      <c r="K937" s="1"/>
      <c r="L937" s="1"/>
      <c r="M937" s="1"/>
      <c r="N937" s="1"/>
      <c r="O937" s="1"/>
      <c r="P937" s="1"/>
      <c r="Q937" s="1"/>
      <c r="W937" s="1"/>
      <c r="X937" s="1"/>
      <c r="Y937" s="1"/>
      <c r="Z937" s="1"/>
      <c r="AB937" s="1"/>
      <c r="AC937" s="1"/>
      <c r="AD937" s="1"/>
      <c r="AE937" s="1"/>
      <c r="AF937" s="1"/>
      <c r="AG937" s="1"/>
      <c r="AH937" s="1"/>
    </row>
    <row r="938" spans="3:34" ht="15.75" customHeight="1" x14ac:dyDescent="0.2">
      <c r="C938" s="1"/>
      <c r="E938" s="1"/>
      <c r="J938" s="1"/>
      <c r="K938" s="1"/>
      <c r="L938" s="1"/>
      <c r="M938" s="1"/>
      <c r="N938" s="1"/>
      <c r="O938" s="1"/>
      <c r="P938" s="1"/>
      <c r="Q938" s="1"/>
      <c r="W938" s="1"/>
      <c r="X938" s="1"/>
      <c r="Y938" s="1"/>
      <c r="Z938" s="1"/>
      <c r="AB938" s="1"/>
      <c r="AC938" s="1"/>
      <c r="AD938" s="1"/>
      <c r="AE938" s="1"/>
      <c r="AF938" s="1"/>
      <c r="AG938" s="1"/>
      <c r="AH938" s="1"/>
    </row>
    <row r="939" spans="3:34" ht="15.75" customHeight="1" x14ac:dyDescent="0.2">
      <c r="C939" s="1"/>
      <c r="E939" s="1"/>
      <c r="J939" s="1"/>
      <c r="K939" s="1"/>
      <c r="L939" s="1"/>
      <c r="M939" s="1"/>
      <c r="N939" s="1"/>
      <c r="O939" s="1"/>
      <c r="P939" s="1"/>
      <c r="Q939" s="1"/>
      <c r="W939" s="1"/>
      <c r="X939" s="1"/>
      <c r="Y939" s="1"/>
      <c r="Z939" s="1"/>
      <c r="AB939" s="1"/>
      <c r="AC939" s="1"/>
      <c r="AD939" s="1"/>
      <c r="AE939" s="1"/>
      <c r="AF939" s="1"/>
      <c r="AG939" s="1"/>
      <c r="AH939" s="1"/>
    </row>
    <row r="940" spans="3:34" ht="15.75" customHeight="1" x14ac:dyDescent="0.2">
      <c r="C940" s="1"/>
      <c r="E940" s="1"/>
      <c r="J940" s="1"/>
      <c r="K940" s="1"/>
      <c r="L940" s="1"/>
      <c r="M940" s="1"/>
      <c r="N940" s="1"/>
      <c r="O940" s="1"/>
      <c r="P940" s="1"/>
      <c r="Q940" s="1"/>
      <c r="W940" s="1"/>
      <c r="X940" s="1"/>
      <c r="Y940" s="1"/>
      <c r="Z940" s="1"/>
      <c r="AB940" s="1"/>
      <c r="AC940" s="1"/>
      <c r="AD940" s="1"/>
      <c r="AE940" s="1"/>
      <c r="AF940" s="1"/>
      <c r="AG940" s="1"/>
      <c r="AH940" s="1"/>
    </row>
    <row r="941" spans="3:34" ht="15.75" customHeight="1" x14ac:dyDescent="0.2">
      <c r="C941" s="1"/>
      <c r="E941" s="1"/>
      <c r="J941" s="1"/>
      <c r="K941" s="1"/>
      <c r="L941" s="1"/>
      <c r="M941" s="1"/>
      <c r="N941" s="1"/>
      <c r="O941" s="1"/>
      <c r="P941" s="1"/>
      <c r="Q941" s="1"/>
      <c r="W941" s="1"/>
      <c r="X941" s="1"/>
      <c r="Y941" s="1"/>
      <c r="Z941" s="1"/>
      <c r="AB941" s="1"/>
      <c r="AC941" s="1"/>
      <c r="AD941" s="1"/>
      <c r="AE941" s="1"/>
      <c r="AF941" s="1"/>
      <c r="AG941" s="1"/>
      <c r="AH941" s="1"/>
    </row>
    <row r="942" spans="3:34" ht="15.75" customHeight="1" x14ac:dyDescent="0.2">
      <c r="C942" s="1"/>
      <c r="E942" s="1"/>
      <c r="J942" s="1"/>
      <c r="K942" s="1"/>
      <c r="L942" s="1"/>
      <c r="M942" s="1"/>
      <c r="N942" s="1"/>
      <c r="O942" s="1"/>
      <c r="P942" s="1"/>
      <c r="Q942" s="1"/>
      <c r="W942" s="1"/>
      <c r="X942" s="1"/>
      <c r="Y942" s="1"/>
      <c r="Z942" s="1"/>
      <c r="AB942" s="1"/>
      <c r="AC942" s="1"/>
      <c r="AD942" s="1"/>
      <c r="AE942" s="1"/>
      <c r="AF942" s="1"/>
      <c r="AG942" s="1"/>
      <c r="AH942" s="1"/>
    </row>
    <row r="943" spans="3:34" ht="15.75" customHeight="1" x14ac:dyDescent="0.2">
      <c r="C943" s="1"/>
      <c r="E943" s="1"/>
      <c r="J943" s="1"/>
      <c r="K943" s="1"/>
      <c r="L943" s="1"/>
      <c r="M943" s="1"/>
      <c r="N943" s="1"/>
      <c r="O943" s="1"/>
      <c r="P943" s="1"/>
      <c r="Q943" s="1"/>
      <c r="W943" s="1"/>
      <c r="X943" s="1"/>
      <c r="Y943" s="1"/>
      <c r="Z943" s="1"/>
      <c r="AB943" s="1"/>
      <c r="AC943" s="1"/>
      <c r="AD943" s="1"/>
      <c r="AE943" s="1"/>
      <c r="AF943" s="1"/>
      <c r="AG943" s="1"/>
      <c r="AH943" s="1"/>
    </row>
    <row r="944" spans="3:34" ht="15.75" customHeight="1" x14ac:dyDescent="0.2">
      <c r="C944" s="1"/>
      <c r="E944" s="1"/>
      <c r="J944" s="1"/>
      <c r="K944" s="1"/>
      <c r="L944" s="1"/>
      <c r="M944" s="1"/>
      <c r="N944" s="1"/>
      <c r="O944" s="1"/>
      <c r="P944" s="1"/>
      <c r="Q944" s="1"/>
      <c r="W944" s="1"/>
      <c r="X944" s="1"/>
      <c r="Y944" s="1"/>
      <c r="Z944" s="1"/>
      <c r="AB944" s="1"/>
      <c r="AC944" s="1"/>
      <c r="AD944" s="1"/>
      <c r="AE944" s="1"/>
      <c r="AF944" s="1"/>
      <c r="AG944" s="1"/>
      <c r="AH944" s="1"/>
    </row>
    <row r="945" spans="3:34" ht="15.75" customHeight="1" x14ac:dyDescent="0.2">
      <c r="C945" s="1"/>
      <c r="E945" s="1"/>
      <c r="J945" s="1"/>
      <c r="K945" s="1"/>
      <c r="L945" s="1"/>
      <c r="M945" s="1"/>
      <c r="N945" s="1"/>
      <c r="O945" s="1"/>
      <c r="P945" s="1"/>
      <c r="Q945" s="1"/>
      <c r="W945" s="1"/>
      <c r="X945" s="1"/>
      <c r="Y945" s="1"/>
      <c r="Z945" s="1"/>
      <c r="AB945" s="1"/>
      <c r="AC945" s="1"/>
      <c r="AD945" s="1"/>
      <c r="AE945" s="1"/>
      <c r="AF945" s="1"/>
      <c r="AG945" s="1"/>
      <c r="AH945" s="1"/>
    </row>
    <row r="946" spans="3:34" ht="15.75" customHeight="1" x14ac:dyDescent="0.2">
      <c r="C946" s="1"/>
      <c r="E946" s="1"/>
      <c r="J946" s="1"/>
      <c r="K946" s="1"/>
      <c r="L946" s="1"/>
      <c r="M946" s="1"/>
      <c r="N946" s="1"/>
      <c r="O946" s="1"/>
      <c r="P946" s="1"/>
      <c r="Q946" s="1"/>
      <c r="W946" s="1"/>
      <c r="X946" s="1"/>
      <c r="Y946" s="1"/>
      <c r="Z946" s="1"/>
      <c r="AB946" s="1"/>
      <c r="AC946" s="1"/>
      <c r="AD946" s="1"/>
      <c r="AE946" s="1"/>
      <c r="AF946" s="1"/>
      <c r="AG946" s="1"/>
      <c r="AH946" s="1"/>
    </row>
    <row r="947" spans="3:34" ht="15.75" customHeight="1" x14ac:dyDescent="0.2">
      <c r="C947" s="1"/>
      <c r="E947" s="1"/>
      <c r="J947" s="1"/>
      <c r="K947" s="1"/>
      <c r="L947" s="1"/>
      <c r="M947" s="1"/>
      <c r="N947" s="1"/>
      <c r="O947" s="1"/>
      <c r="P947" s="1"/>
      <c r="Q947" s="1"/>
      <c r="W947" s="1"/>
      <c r="X947" s="1"/>
      <c r="Y947" s="1"/>
      <c r="Z947" s="1"/>
      <c r="AB947" s="1"/>
      <c r="AC947" s="1"/>
      <c r="AD947" s="1"/>
      <c r="AE947" s="1"/>
      <c r="AF947" s="1"/>
      <c r="AG947" s="1"/>
      <c r="AH947" s="1"/>
    </row>
    <row r="948" spans="3:34" ht="15.75" customHeight="1" x14ac:dyDescent="0.2">
      <c r="C948" s="1"/>
      <c r="E948" s="1"/>
      <c r="J948" s="1"/>
      <c r="K948" s="1"/>
      <c r="L948" s="1"/>
      <c r="M948" s="1"/>
      <c r="N948" s="1"/>
      <c r="O948" s="1"/>
      <c r="P948" s="1"/>
      <c r="Q948" s="1"/>
      <c r="W948" s="1"/>
      <c r="X948" s="1"/>
      <c r="Y948" s="1"/>
      <c r="Z948" s="1"/>
      <c r="AB948" s="1"/>
      <c r="AC948" s="1"/>
      <c r="AD948" s="1"/>
      <c r="AE948" s="1"/>
      <c r="AF948" s="1"/>
      <c r="AG948" s="1"/>
      <c r="AH948" s="1"/>
    </row>
    <row r="949" spans="3:34" ht="15.75" customHeight="1" x14ac:dyDescent="0.2">
      <c r="C949" s="1"/>
      <c r="E949" s="1"/>
      <c r="J949" s="1"/>
      <c r="K949" s="1"/>
      <c r="L949" s="1"/>
      <c r="M949" s="1"/>
      <c r="N949" s="1"/>
      <c r="O949" s="1"/>
      <c r="P949" s="1"/>
      <c r="Q949" s="1"/>
      <c r="W949" s="1"/>
      <c r="X949" s="1"/>
      <c r="Y949" s="1"/>
      <c r="Z949" s="1"/>
      <c r="AB949" s="1"/>
      <c r="AC949" s="1"/>
      <c r="AD949" s="1"/>
      <c r="AE949" s="1"/>
      <c r="AF949" s="1"/>
      <c r="AG949" s="1"/>
      <c r="AH949" s="1"/>
    </row>
    <row r="950" spans="3:34" ht="15.75" customHeight="1" x14ac:dyDescent="0.2">
      <c r="C950" s="1"/>
      <c r="E950" s="1"/>
      <c r="J950" s="1"/>
      <c r="K950" s="1"/>
      <c r="L950" s="1"/>
      <c r="M950" s="1"/>
      <c r="N950" s="1"/>
      <c r="O950" s="1"/>
      <c r="P950" s="1"/>
      <c r="Q950" s="1"/>
      <c r="W950" s="1"/>
      <c r="X950" s="1"/>
      <c r="Y950" s="1"/>
      <c r="Z950" s="1"/>
      <c r="AB950" s="1"/>
      <c r="AC950" s="1"/>
      <c r="AD950" s="1"/>
      <c r="AE950" s="1"/>
      <c r="AF950" s="1"/>
      <c r="AG950" s="1"/>
      <c r="AH950" s="1"/>
    </row>
    <row r="951" spans="3:34" ht="15.75" customHeight="1" x14ac:dyDescent="0.2">
      <c r="C951" s="1"/>
      <c r="E951" s="1"/>
      <c r="J951" s="1"/>
      <c r="K951" s="1"/>
      <c r="L951" s="1"/>
      <c r="M951" s="1"/>
      <c r="N951" s="1"/>
      <c r="O951" s="1"/>
      <c r="P951" s="1"/>
      <c r="Q951" s="1"/>
      <c r="W951" s="1"/>
      <c r="X951" s="1"/>
      <c r="Y951" s="1"/>
      <c r="Z951" s="1"/>
      <c r="AB951" s="1"/>
      <c r="AC951" s="1"/>
      <c r="AD951" s="1"/>
      <c r="AE951" s="1"/>
      <c r="AF951" s="1"/>
      <c r="AG951" s="1"/>
      <c r="AH951" s="1"/>
    </row>
    <row r="952" spans="3:34" ht="15.75" customHeight="1" x14ac:dyDescent="0.2">
      <c r="C952" s="1"/>
      <c r="E952" s="1"/>
      <c r="J952" s="1"/>
      <c r="K952" s="1"/>
      <c r="L952" s="1"/>
      <c r="M952" s="1"/>
      <c r="N952" s="1"/>
      <c r="O952" s="1"/>
      <c r="P952" s="1"/>
      <c r="Q952" s="1"/>
      <c r="W952" s="1"/>
      <c r="X952" s="1"/>
      <c r="Y952" s="1"/>
      <c r="Z952" s="1"/>
      <c r="AB952" s="1"/>
      <c r="AC952" s="1"/>
      <c r="AD952" s="1"/>
      <c r="AE952" s="1"/>
      <c r="AF952" s="1"/>
      <c r="AG952" s="1"/>
      <c r="AH952" s="1"/>
    </row>
    <row r="953" spans="3:34" ht="15.75" customHeight="1" x14ac:dyDescent="0.2">
      <c r="C953" s="1"/>
      <c r="E953" s="1"/>
      <c r="J953" s="1"/>
      <c r="K953" s="1"/>
      <c r="L953" s="1"/>
      <c r="M953" s="1"/>
      <c r="N953" s="1"/>
      <c r="O953" s="1"/>
      <c r="P953" s="1"/>
      <c r="Q953" s="1"/>
      <c r="W953" s="1"/>
      <c r="X953" s="1"/>
      <c r="Y953" s="1"/>
      <c r="Z953" s="1"/>
      <c r="AB953" s="1"/>
      <c r="AC953" s="1"/>
      <c r="AD953" s="1"/>
      <c r="AE953" s="1"/>
      <c r="AF953" s="1"/>
      <c r="AG953" s="1"/>
      <c r="AH953" s="1"/>
    </row>
    <row r="954" spans="3:34" ht="15.75" customHeight="1" x14ac:dyDescent="0.2">
      <c r="C954" s="1"/>
      <c r="E954" s="1"/>
      <c r="J954" s="1"/>
      <c r="K954" s="1"/>
      <c r="L954" s="1"/>
      <c r="M954" s="1"/>
      <c r="N954" s="1"/>
      <c r="O954" s="1"/>
      <c r="P954" s="1"/>
      <c r="Q954" s="1"/>
      <c r="W954" s="1"/>
      <c r="X954" s="1"/>
      <c r="Y954" s="1"/>
      <c r="Z954" s="1"/>
      <c r="AB954" s="1"/>
      <c r="AC954" s="1"/>
      <c r="AD954" s="1"/>
      <c r="AE954" s="1"/>
      <c r="AF954" s="1"/>
      <c r="AG954" s="1"/>
      <c r="AH954" s="1"/>
    </row>
    <row r="955" spans="3:34" ht="15.75" customHeight="1" x14ac:dyDescent="0.2">
      <c r="C955" s="1"/>
      <c r="E955" s="1"/>
      <c r="J955" s="1"/>
      <c r="K955" s="1"/>
      <c r="L955" s="1"/>
      <c r="M955" s="1"/>
      <c r="N955" s="1"/>
      <c r="O955" s="1"/>
      <c r="P955" s="1"/>
      <c r="Q955" s="1"/>
      <c r="W955" s="1"/>
      <c r="X955" s="1"/>
      <c r="Y955" s="1"/>
      <c r="Z955" s="1"/>
      <c r="AB955" s="1"/>
      <c r="AC955" s="1"/>
      <c r="AD955" s="1"/>
      <c r="AE955" s="1"/>
      <c r="AF955" s="1"/>
      <c r="AG955" s="1"/>
      <c r="AH955" s="1"/>
    </row>
    <row r="956" spans="3:34" ht="15.75" customHeight="1" x14ac:dyDescent="0.2">
      <c r="C956" s="1"/>
      <c r="E956" s="1"/>
      <c r="J956" s="1"/>
      <c r="K956" s="1"/>
      <c r="L956" s="1"/>
      <c r="M956" s="1"/>
      <c r="N956" s="1"/>
      <c r="O956" s="1"/>
      <c r="P956" s="1"/>
      <c r="Q956" s="1"/>
      <c r="W956" s="1"/>
      <c r="X956" s="1"/>
      <c r="Y956" s="1"/>
      <c r="Z956" s="1"/>
      <c r="AB956" s="1"/>
      <c r="AC956" s="1"/>
      <c r="AD956" s="1"/>
      <c r="AE956" s="1"/>
      <c r="AF956" s="1"/>
      <c r="AG956" s="1"/>
      <c r="AH956" s="1"/>
    </row>
    <row r="957" spans="3:34" ht="15.75" customHeight="1" x14ac:dyDescent="0.2">
      <c r="C957" s="1"/>
      <c r="E957" s="1"/>
      <c r="J957" s="1"/>
      <c r="K957" s="1"/>
      <c r="L957" s="1"/>
      <c r="M957" s="1"/>
      <c r="N957" s="1"/>
      <c r="O957" s="1"/>
      <c r="P957" s="1"/>
      <c r="Q957" s="1"/>
      <c r="W957" s="1"/>
      <c r="X957" s="1"/>
      <c r="Y957" s="1"/>
      <c r="Z957" s="1"/>
      <c r="AB957" s="1"/>
      <c r="AC957" s="1"/>
      <c r="AD957" s="1"/>
      <c r="AE957" s="1"/>
      <c r="AF957" s="1"/>
      <c r="AG957" s="1"/>
      <c r="AH957" s="1"/>
    </row>
    <row r="958" spans="3:34" ht="15.75" customHeight="1" x14ac:dyDescent="0.2">
      <c r="C958" s="1"/>
      <c r="E958" s="1"/>
      <c r="J958" s="1"/>
      <c r="K958" s="1"/>
      <c r="L958" s="1"/>
      <c r="M958" s="1"/>
      <c r="N958" s="1"/>
      <c r="O958" s="1"/>
      <c r="P958" s="1"/>
      <c r="Q958" s="1"/>
      <c r="W958" s="1"/>
      <c r="X958" s="1"/>
      <c r="Y958" s="1"/>
      <c r="Z958" s="1"/>
      <c r="AB958" s="1"/>
      <c r="AC958" s="1"/>
      <c r="AD958" s="1"/>
      <c r="AE958" s="1"/>
      <c r="AF958" s="1"/>
      <c r="AG958" s="1"/>
      <c r="AH958" s="1"/>
    </row>
    <row r="959" spans="3:34" ht="15.75" customHeight="1" x14ac:dyDescent="0.2">
      <c r="C959" s="1"/>
      <c r="E959" s="1"/>
      <c r="J959" s="1"/>
      <c r="K959" s="1"/>
      <c r="L959" s="1"/>
      <c r="M959" s="1"/>
      <c r="N959" s="1"/>
      <c r="O959" s="1"/>
      <c r="P959" s="1"/>
      <c r="Q959" s="1"/>
      <c r="W959" s="1"/>
      <c r="X959" s="1"/>
      <c r="Y959" s="1"/>
      <c r="Z959" s="1"/>
      <c r="AB959" s="1"/>
      <c r="AC959" s="1"/>
      <c r="AD959" s="1"/>
      <c r="AE959" s="1"/>
      <c r="AF959" s="1"/>
      <c r="AG959" s="1"/>
      <c r="AH959" s="1"/>
    </row>
    <row r="960" spans="3:34" ht="15.75" customHeight="1" x14ac:dyDescent="0.2">
      <c r="C960" s="1"/>
      <c r="E960" s="1"/>
      <c r="J960" s="1"/>
      <c r="K960" s="1"/>
      <c r="L960" s="1"/>
      <c r="M960" s="1"/>
      <c r="N960" s="1"/>
      <c r="O960" s="1"/>
      <c r="P960" s="1"/>
      <c r="Q960" s="1"/>
      <c r="W960" s="1"/>
      <c r="X960" s="1"/>
      <c r="Y960" s="1"/>
      <c r="Z960" s="1"/>
      <c r="AB960" s="1"/>
      <c r="AC960" s="1"/>
      <c r="AD960" s="1"/>
      <c r="AE960" s="1"/>
      <c r="AF960" s="1"/>
      <c r="AG960" s="1"/>
      <c r="AH960" s="1"/>
    </row>
    <row r="961" spans="3:34" ht="15.75" customHeight="1" x14ac:dyDescent="0.2">
      <c r="C961" s="1"/>
      <c r="E961" s="1"/>
      <c r="J961" s="1"/>
      <c r="K961" s="1"/>
      <c r="L961" s="1"/>
      <c r="M961" s="1"/>
      <c r="N961" s="1"/>
      <c r="O961" s="1"/>
      <c r="P961" s="1"/>
      <c r="Q961" s="1"/>
      <c r="W961" s="1"/>
      <c r="X961" s="1"/>
      <c r="Y961" s="1"/>
      <c r="Z961" s="1"/>
      <c r="AB961" s="1"/>
      <c r="AC961" s="1"/>
      <c r="AD961" s="1"/>
      <c r="AE961" s="1"/>
      <c r="AF961" s="1"/>
      <c r="AG961" s="1"/>
      <c r="AH961" s="1"/>
    </row>
    <row r="962" spans="3:34" ht="15.75" customHeight="1" x14ac:dyDescent="0.2">
      <c r="C962" s="1"/>
      <c r="E962" s="1"/>
      <c r="J962" s="1"/>
      <c r="K962" s="1"/>
      <c r="L962" s="1"/>
      <c r="M962" s="1"/>
      <c r="N962" s="1"/>
      <c r="O962" s="1"/>
      <c r="P962" s="1"/>
      <c r="Q962" s="1"/>
      <c r="W962" s="1"/>
      <c r="X962" s="1"/>
      <c r="Y962" s="1"/>
      <c r="Z962" s="1"/>
      <c r="AB962" s="1"/>
      <c r="AC962" s="1"/>
      <c r="AD962" s="1"/>
      <c r="AE962" s="1"/>
      <c r="AF962" s="1"/>
      <c r="AG962" s="1"/>
      <c r="AH962" s="1"/>
    </row>
    <row r="963" spans="3:34" ht="15.75" customHeight="1" x14ac:dyDescent="0.2">
      <c r="C963" s="1"/>
      <c r="E963" s="1"/>
      <c r="J963" s="1"/>
      <c r="K963" s="1"/>
      <c r="L963" s="1"/>
      <c r="M963" s="1"/>
      <c r="N963" s="1"/>
      <c r="O963" s="1"/>
      <c r="P963" s="1"/>
      <c r="Q963" s="1"/>
      <c r="W963" s="1"/>
      <c r="X963" s="1"/>
      <c r="Y963" s="1"/>
      <c r="Z963" s="1"/>
      <c r="AB963" s="1"/>
      <c r="AC963" s="1"/>
      <c r="AD963" s="1"/>
      <c r="AE963" s="1"/>
      <c r="AF963" s="1"/>
      <c r="AG963" s="1"/>
      <c r="AH963" s="1"/>
    </row>
    <row r="964" spans="3:34" ht="15.75" customHeight="1" x14ac:dyDescent="0.2">
      <c r="C964" s="1"/>
      <c r="E964" s="1"/>
      <c r="J964" s="1"/>
      <c r="K964" s="1"/>
      <c r="L964" s="1"/>
      <c r="M964" s="1"/>
      <c r="N964" s="1"/>
      <c r="O964" s="1"/>
      <c r="P964" s="1"/>
      <c r="Q964" s="1"/>
      <c r="W964" s="1"/>
      <c r="X964" s="1"/>
      <c r="Y964" s="1"/>
      <c r="Z964" s="1"/>
      <c r="AB964" s="1"/>
      <c r="AC964" s="1"/>
      <c r="AD964" s="1"/>
      <c r="AE964" s="1"/>
      <c r="AF964" s="1"/>
      <c r="AG964" s="1"/>
      <c r="AH964" s="1"/>
    </row>
    <row r="965" spans="3:34" ht="15.75" customHeight="1" x14ac:dyDescent="0.2">
      <c r="C965" s="1"/>
      <c r="E965" s="1"/>
      <c r="J965" s="1"/>
      <c r="K965" s="1"/>
      <c r="L965" s="1"/>
      <c r="M965" s="1"/>
      <c r="N965" s="1"/>
      <c r="O965" s="1"/>
      <c r="P965" s="1"/>
      <c r="Q965" s="1"/>
      <c r="W965" s="1"/>
      <c r="X965" s="1"/>
      <c r="Y965" s="1"/>
      <c r="Z965" s="1"/>
      <c r="AB965" s="1"/>
      <c r="AC965" s="1"/>
      <c r="AD965" s="1"/>
      <c r="AE965" s="1"/>
      <c r="AF965" s="1"/>
      <c r="AG965" s="1"/>
      <c r="AH965" s="1"/>
    </row>
    <row r="966" spans="3:34" ht="15.75" customHeight="1" x14ac:dyDescent="0.2">
      <c r="C966" s="1"/>
      <c r="E966" s="1"/>
      <c r="J966" s="1"/>
      <c r="K966" s="1"/>
      <c r="L966" s="1"/>
      <c r="M966" s="1"/>
      <c r="N966" s="1"/>
      <c r="O966" s="1"/>
      <c r="P966" s="1"/>
      <c r="Q966" s="1"/>
      <c r="W966" s="1"/>
      <c r="X966" s="1"/>
      <c r="Y966" s="1"/>
      <c r="Z966" s="1"/>
      <c r="AB966" s="1"/>
      <c r="AC966" s="1"/>
      <c r="AD966" s="1"/>
      <c r="AE966" s="1"/>
      <c r="AF966" s="1"/>
      <c r="AG966" s="1"/>
      <c r="AH966" s="1"/>
    </row>
    <row r="967" spans="3:34" ht="15.75" customHeight="1" x14ac:dyDescent="0.2">
      <c r="C967" s="1"/>
      <c r="E967" s="1"/>
      <c r="J967" s="1"/>
      <c r="K967" s="1"/>
      <c r="L967" s="1"/>
      <c r="M967" s="1"/>
      <c r="N967" s="1"/>
      <c r="O967" s="1"/>
      <c r="P967" s="1"/>
      <c r="Q967" s="1"/>
      <c r="W967" s="1"/>
      <c r="X967" s="1"/>
      <c r="Y967" s="1"/>
      <c r="Z967" s="1"/>
      <c r="AB967" s="1"/>
      <c r="AC967" s="1"/>
      <c r="AD967" s="1"/>
      <c r="AE967" s="1"/>
      <c r="AF967" s="1"/>
      <c r="AG967" s="1"/>
      <c r="AH967" s="1"/>
    </row>
    <row r="968" spans="3:34" ht="15.75" customHeight="1" x14ac:dyDescent="0.2">
      <c r="C968" s="1"/>
      <c r="E968" s="1"/>
      <c r="J968" s="1"/>
      <c r="K968" s="1"/>
      <c r="L968" s="1"/>
      <c r="M968" s="1"/>
      <c r="N968" s="1"/>
      <c r="O968" s="1"/>
      <c r="P968" s="1"/>
      <c r="Q968" s="1"/>
      <c r="W968" s="1"/>
      <c r="X968" s="1"/>
      <c r="Y968" s="1"/>
      <c r="Z968" s="1"/>
      <c r="AB968" s="1"/>
      <c r="AC968" s="1"/>
      <c r="AD968" s="1"/>
      <c r="AE968" s="1"/>
      <c r="AF968" s="1"/>
      <c r="AG968" s="1"/>
      <c r="AH968" s="1"/>
    </row>
    <row r="969" spans="3:34" ht="15.75" customHeight="1" x14ac:dyDescent="0.2">
      <c r="C969" s="1"/>
      <c r="E969" s="1"/>
      <c r="J969" s="1"/>
      <c r="K969" s="1"/>
      <c r="L969" s="1"/>
      <c r="M969" s="1"/>
      <c r="N969" s="1"/>
      <c r="O969" s="1"/>
      <c r="P969" s="1"/>
      <c r="Q969" s="1"/>
      <c r="W969" s="1"/>
      <c r="X969" s="1"/>
      <c r="Y969" s="1"/>
      <c r="Z969" s="1"/>
      <c r="AB969" s="1"/>
      <c r="AC969" s="1"/>
      <c r="AD969" s="1"/>
      <c r="AE969" s="1"/>
      <c r="AF969" s="1"/>
      <c r="AG969" s="1"/>
      <c r="AH969" s="1"/>
    </row>
    <row r="970" spans="3:34" ht="15.75" customHeight="1" x14ac:dyDescent="0.2">
      <c r="C970" s="1"/>
      <c r="E970" s="1"/>
      <c r="J970" s="1"/>
      <c r="K970" s="1"/>
      <c r="L970" s="1"/>
      <c r="M970" s="1"/>
      <c r="N970" s="1"/>
      <c r="O970" s="1"/>
      <c r="P970" s="1"/>
      <c r="Q970" s="1"/>
      <c r="W970" s="1"/>
      <c r="X970" s="1"/>
      <c r="Y970" s="1"/>
      <c r="Z970" s="1"/>
      <c r="AB970" s="1"/>
      <c r="AC970" s="1"/>
      <c r="AD970" s="1"/>
      <c r="AE970" s="1"/>
      <c r="AF970" s="1"/>
      <c r="AG970" s="1"/>
      <c r="AH970" s="1"/>
    </row>
    <row r="971" spans="3:34" ht="15.75" customHeight="1" x14ac:dyDescent="0.2">
      <c r="C971" s="1"/>
      <c r="E971" s="1"/>
      <c r="J971" s="1"/>
      <c r="K971" s="1"/>
      <c r="L971" s="1"/>
      <c r="M971" s="1"/>
      <c r="N971" s="1"/>
      <c r="O971" s="1"/>
      <c r="P971" s="1"/>
      <c r="Q971" s="1"/>
      <c r="W971" s="1"/>
      <c r="X971" s="1"/>
      <c r="Y971" s="1"/>
      <c r="Z971" s="1"/>
      <c r="AB971" s="1"/>
      <c r="AC971" s="1"/>
      <c r="AD971" s="1"/>
      <c r="AE971" s="1"/>
      <c r="AF971" s="1"/>
      <c r="AG971" s="1"/>
      <c r="AH971" s="1"/>
    </row>
    <row r="972" spans="3:34" ht="15.75" customHeight="1" x14ac:dyDescent="0.2">
      <c r="C972" s="1"/>
      <c r="E972" s="1"/>
      <c r="J972" s="1"/>
      <c r="K972" s="1"/>
      <c r="L972" s="1"/>
      <c r="M972" s="1"/>
      <c r="N972" s="1"/>
      <c r="O972" s="1"/>
      <c r="P972" s="1"/>
      <c r="Q972" s="1"/>
      <c r="W972" s="1"/>
      <c r="X972" s="1"/>
      <c r="Y972" s="1"/>
      <c r="Z972" s="1"/>
      <c r="AB972" s="1"/>
      <c r="AC972" s="1"/>
      <c r="AD972" s="1"/>
      <c r="AE972" s="1"/>
      <c r="AF972" s="1"/>
      <c r="AG972" s="1"/>
      <c r="AH972" s="1"/>
    </row>
    <row r="973" spans="3:34" ht="15.75" customHeight="1" x14ac:dyDescent="0.2">
      <c r="C973" s="1"/>
      <c r="E973" s="1"/>
      <c r="J973" s="1"/>
      <c r="K973" s="1"/>
      <c r="L973" s="1"/>
      <c r="M973" s="1"/>
      <c r="N973" s="1"/>
      <c r="O973" s="1"/>
      <c r="P973" s="1"/>
      <c r="Q973" s="1"/>
      <c r="W973" s="1"/>
      <c r="X973" s="1"/>
      <c r="Y973" s="1"/>
      <c r="Z973" s="1"/>
      <c r="AB973" s="1"/>
      <c r="AC973" s="1"/>
      <c r="AD973" s="1"/>
      <c r="AE973" s="1"/>
      <c r="AF973" s="1"/>
      <c r="AG973" s="1"/>
      <c r="AH973" s="1"/>
    </row>
    <row r="974" spans="3:34" ht="15.75" customHeight="1" x14ac:dyDescent="0.2">
      <c r="C974" s="1"/>
      <c r="E974" s="1"/>
      <c r="J974" s="1"/>
      <c r="K974" s="1"/>
      <c r="L974" s="1"/>
      <c r="M974" s="1"/>
      <c r="N974" s="1"/>
      <c r="O974" s="1"/>
      <c r="P974" s="1"/>
      <c r="Q974" s="1"/>
      <c r="W974" s="1"/>
      <c r="X974" s="1"/>
      <c r="Y974" s="1"/>
      <c r="Z974" s="1"/>
      <c r="AB974" s="1"/>
      <c r="AC974" s="1"/>
      <c r="AD974" s="1"/>
      <c r="AE974" s="1"/>
      <c r="AF974" s="1"/>
      <c r="AG974" s="1"/>
      <c r="AH974" s="1"/>
    </row>
    <row r="975" spans="3:34" ht="15.75" customHeight="1" x14ac:dyDescent="0.2">
      <c r="C975" s="1"/>
      <c r="E975" s="1"/>
      <c r="J975" s="1"/>
      <c r="K975" s="1"/>
      <c r="L975" s="1"/>
      <c r="M975" s="1"/>
      <c r="N975" s="1"/>
      <c r="O975" s="1"/>
      <c r="P975" s="1"/>
      <c r="Q975" s="1"/>
      <c r="W975" s="1"/>
      <c r="X975" s="1"/>
      <c r="Y975" s="1"/>
      <c r="Z975" s="1"/>
      <c r="AB975" s="1"/>
      <c r="AC975" s="1"/>
      <c r="AD975" s="1"/>
      <c r="AE975" s="1"/>
      <c r="AF975" s="1"/>
      <c r="AG975" s="1"/>
      <c r="AH975" s="1"/>
    </row>
    <row r="976" spans="3:34" ht="15.75" customHeight="1" x14ac:dyDescent="0.2">
      <c r="C976" s="1"/>
      <c r="E976" s="1"/>
      <c r="J976" s="1"/>
      <c r="K976" s="1"/>
      <c r="L976" s="1"/>
      <c r="M976" s="1"/>
      <c r="N976" s="1"/>
      <c r="O976" s="1"/>
      <c r="P976" s="1"/>
      <c r="Q976" s="1"/>
      <c r="W976" s="1"/>
      <c r="X976" s="1"/>
      <c r="Y976" s="1"/>
      <c r="Z976" s="1"/>
      <c r="AB976" s="1"/>
      <c r="AC976" s="1"/>
      <c r="AD976" s="1"/>
      <c r="AE976" s="1"/>
      <c r="AF976" s="1"/>
      <c r="AG976" s="1"/>
      <c r="AH976" s="1"/>
    </row>
    <row r="977" spans="3:34" ht="15.75" customHeight="1" x14ac:dyDescent="0.2">
      <c r="C977" s="1"/>
      <c r="E977" s="1"/>
      <c r="J977" s="1"/>
      <c r="K977" s="1"/>
      <c r="L977" s="1"/>
      <c r="M977" s="1"/>
      <c r="N977" s="1"/>
      <c r="O977" s="1"/>
      <c r="P977" s="1"/>
      <c r="Q977" s="1"/>
      <c r="W977" s="1"/>
      <c r="X977" s="1"/>
      <c r="Y977" s="1"/>
      <c r="Z977" s="1"/>
      <c r="AB977" s="1"/>
      <c r="AC977" s="1"/>
      <c r="AD977" s="1"/>
      <c r="AE977" s="1"/>
      <c r="AF977" s="1"/>
      <c r="AG977" s="1"/>
      <c r="AH977" s="1"/>
    </row>
    <row r="978" spans="3:34" ht="15.75" customHeight="1" x14ac:dyDescent="0.2">
      <c r="C978" s="1"/>
      <c r="E978" s="1"/>
      <c r="J978" s="1"/>
      <c r="K978" s="1"/>
      <c r="L978" s="1"/>
      <c r="M978" s="1"/>
      <c r="N978" s="1"/>
      <c r="O978" s="1"/>
      <c r="P978" s="1"/>
      <c r="Q978" s="1"/>
      <c r="W978" s="1"/>
      <c r="X978" s="1"/>
      <c r="Y978" s="1"/>
      <c r="Z978" s="1"/>
      <c r="AB978" s="1"/>
      <c r="AC978" s="1"/>
      <c r="AD978" s="1"/>
      <c r="AE978" s="1"/>
      <c r="AF978" s="1"/>
      <c r="AG978" s="1"/>
      <c r="AH978" s="1"/>
    </row>
    <row r="979" spans="3:34" ht="15.75" customHeight="1" x14ac:dyDescent="0.2">
      <c r="C979" s="1"/>
      <c r="E979" s="1"/>
      <c r="J979" s="1"/>
      <c r="K979" s="1"/>
      <c r="L979" s="1"/>
      <c r="M979" s="1"/>
      <c r="N979" s="1"/>
      <c r="O979" s="1"/>
      <c r="P979" s="1"/>
      <c r="Q979" s="1"/>
      <c r="W979" s="1"/>
      <c r="X979" s="1"/>
      <c r="Y979" s="1"/>
      <c r="Z979" s="1"/>
      <c r="AB979" s="1"/>
      <c r="AC979" s="1"/>
      <c r="AD979" s="1"/>
      <c r="AE979" s="1"/>
      <c r="AF979" s="1"/>
      <c r="AG979" s="1"/>
      <c r="AH979" s="1"/>
    </row>
    <row r="980" spans="3:34" ht="15.75" customHeight="1" x14ac:dyDescent="0.2">
      <c r="C980" s="1"/>
      <c r="E980" s="1"/>
      <c r="J980" s="1"/>
      <c r="K980" s="1"/>
      <c r="L980" s="1"/>
      <c r="M980" s="1"/>
      <c r="N980" s="1"/>
      <c r="O980" s="1"/>
      <c r="P980" s="1"/>
      <c r="Q980" s="1"/>
      <c r="W980" s="1"/>
      <c r="X980" s="1"/>
      <c r="Y980" s="1"/>
      <c r="Z980" s="1"/>
      <c r="AB980" s="1"/>
      <c r="AC980" s="1"/>
      <c r="AD980" s="1"/>
      <c r="AE980" s="1"/>
      <c r="AF980" s="1"/>
      <c r="AG980" s="1"/>
      <c r="AH980" s="1"/>
    </row>
    <row r="981" spans="3:34" ht="15.75" customHeight="1" x14ac:dyDescent="0.2">
      <c r="C981" s="1"/>
      <c r="E981" s="1"/>
      <c r="J981" s="1"/>
      <c r="K981" s="1"/>
      <c r="L981" s="1"/>
      <c r="M981" s="1"/>
      <c r="N981" s="1"/>
      <c r="O981" s="1"/>
      <c r="P981" s="1"/>
      <c r="Q981" s="1"/>
      <c r="W981" s="1"/>
      <c r="X981" s="1"/>
      <c r="Y981" s="1"/>
      <c r="Z981" s="1"/>
      <c r="AB981" s="1"/>
      <c r="AC981" s="1"/>
      <c r="AD981" s="1"/>
      <c r="AE981" s="1"/>
      <c r="AF981" s="1"/>
      <c r="AG981" s="1"/>
      <c r="AH981" s="1"/>
    </row>
    <row r="982" spans="3:34" ht="15.75" customHeight="1" x14ac:dyDescent="0.2">
      <c r="C982" s="1"/>
      <c r="E982" s="1"/>
      <c r="J982" s="1"/>
      <c r="K982" s="1"/>
      <c r="L982" s="1"/>
      <c r="M982" s="1"/>
      <c r="N982" s="1"/>
      <c r="O982" s="1"/>
      <c r="P982" s="1"/>
      <c r="Q982" s="1"/>
      <c r="W982" s="1"/>
      <c r="X982" s="1"/>
      <c r="Y982" s="1"/>
      <c r="Z982" s="1"/>
      <c r="AB982" s="1"/>
      <c r="AC982" s="1"/>
      <c r="AD982" s="1"/>
      <c r="AE982" s="1"/>
      <c r="AF982" s="1"/>
      <c r="AG982" s="1"/>
      <c r="AH982" s="1"/>
    </row>
    <row r="983" spans="3:34" ht="15.75" customHeight="1" x14ac:dyDescent="0.2">
      <c r="C983" s="1"/>
      <c r="E983" s="1"/>
      <c r="J983" s="1"/>
      <c r="K983" s="1"/>
      <c r="L983" s="1"/>
      <c r="M983" s="1"/>
      <c r="N983" s="1"/>
      <c r="O983" s="1"/>
      <c r="P983" s="1"/>
      <c r="Q983" s="1"/>
      <c r="W983" s="1"/>
      <c r="X983" s="1"/>
      <c r="Y983" s="1"/>
      <c r="Z983" s="1"/>
      <c r="AB983" s="1"/>
      <c r="AC983" s="1"/>
      <c r="AD983" s="1"/>
      <c r="AE983" s="1"/>
      <c r="AF983" s="1"/>
      <c r="AG983" s="1"/>
      <c r="AH983" s="1"/>
    </row>
    <row r="984" spans="3:34" ht="15.75" customHeight="1" x14ac:dyDescent="0.2">
      <c r="C984" s="1"/>
      <c r="E984" s="1"/>
      <c r="J984" s="1"/>
      <c r="K984" s="1"/>
      <c r="L984" s="1"/>
      <c r="M984" s="1"/>
      <c r="N984" s="1"/>
      <c r="O984" s="1"/>
      <c r="P984" s="1"/>
      <c r="Q984" s="1"/>
      <c r="W984" s="1"/>
      <c r="X984" s="1"/>
      <c r="Y984" s="1"/>
      <c r="Z984" s="1"/>
      <c r="AB984" s="1"/>
      <c r="AC984" s="1"/>
      <c r="AD984" s="1"/>
      <c r="AE984" s="1"/>
      <c r="AF984" s="1"/>
      <c r="AG984" s="1"/>
      <c r="AH984" s="1"/>
    </row>
    <row r="985" spans="3:34" ht="15.75" customHeight="1" x14ac:dyDescent="0.2">
      <c r="C985" s="1"/>
      <c r="E985" s="1"/>
      <c r="J985" s="1"/>
      <c r="K985" s="1"/>
      <c r="L985" s="1"/>
      <c r="M985" s="1"/>
      <c r="N985" s="1"/>
      <c r="O985" s="1"/>
      <c r="P985" s="1"/>
      <c r="Q985" s="1"/>
      <c r="W985" s="1"/>
      <c r="X985" s="1"/>
      <c r="Y985" s="1"/>
      <c r="Z985" s="1"/>
      <c r="AB985" s="1"/>
      <c r="AC985" s="1"/>
      <c r="AD985" s="1"/>
      <c r="AE985" s="1"/>
      <c r="AF985" s="1"/>
      <c r="AG985" s="1"/>
      <c r="AH985" s="1"/>
    </row>
    <row r="986" spans="3:34" ht="15.75" customHeight="1" x14ac:dyDescent="0.2">
      <c r="C986" s="1"/>
      <c r="E986" s="1"/>
      <c r="J986" s="1"/>
      <c r="K986" s="1"/>
      <c r="L986" s="1"/>
      <c r="M986" s="1"/>
      <c r="N986" s="1"/>
      <c r="O986" s="1"/>
      <c r="P986" s="1"/>
      <c r="Q986" s="1"/>
      <c r="W986" s="1"/>
      <c r="X986" s="1"/>
      <c r="Y986" s="1"/>
      <c r="Z986" s="1"/>
      <c r="AB986" s="1"/>
      <c r="AC986" s="1"/>
      <c r="AD986" s="1"/>
      <c r="AE986" s="1"/>
      <c r="AF986" s="1"/>
      <c r="AG986" s="1"/>
      <c r="AH986" s="1"/>
    </row>
    <row r="987" spans="3:34" ht="15.75" customHeight="1" x14ac:dyDescent="0.2">
      <c r="C987" s="1"/>
      <c r="E987" s="1"/>
      <c r="J987" s="1"/>
      <c r="K987" s="1"/>
      <c r="L987" s="1"/>
      <c r="M987" s="1"/>
      <c r="N987" s="1"/>
      <c r="O987" s="1"/>
      <c r="P987" s="1"/>
      <c r="Q987" s="1"/>
      <c r="W987" s="1"/>
      <c r="X987" s="1"/>
      <c r="Y987" s="1"/>
      <c r="Z987" s="1"/>
      <c r="AB987" s="1"/>
      <c r="AC987" s="1"/>
      <c r="AD987" s="1"/>
      <c r="AE987" s="1"/>
      <c r="AF987" s="1"/>
      <c r="AG987" s="1"/>
      <c r="AH987" s="1"/>
    </row>
    <row r="988" spans="3:34" ht="15.75" customHeight="1" x14ac:dyDescent="0.2">
      <c r="C988" s="1"/>
      <c r="E988" s="1"/>
      <c r="J988" s="1"/>
      <c r="K988" s="1"/>
      <c r="L988" s="1"/>
      <c r="M988" s="1"/>
      <c r="N988" s="1"/>
      <c r="O988" s="1"/>
      <c r="P988" s="1"/>
      <c r="Q988" s="1"/>
      <c r="W988" s="1"/>
      <c r="X988" s="1"/>
      <c r="Y988" s="1"/>
      <c r="Z988" s="1"/>
      <c r="AB988" s="1"/>
      <c r="AC988" s="1"/>
      <c r="AD988" s="1"/>
      <c r="AE988" s="1"/>
      <c r="AF988" s="1"/>
      <c r="AG988" s="1"/>
      <c r="AH988" s="1"/>
    </row>
    <row r="989" spans="3:34" ht="15.75" customHeight="1" x14ac:dyDescent="0.2">
      <c r="C989" s="1"/>
      <c r="E989" s="1"/>
      <c r="J989" s="1"/>
      <c r="K989" s="1"/>
      <c r="L989" s="1"/>
      <c r="M989" s="1"/>
      <c r="N989" s="1"/>
      <c r="O989" s="1"/>
      <c r="P989" s="1"/>
      <c r="Q989" s="1"/>
      <c r="W989" s="1"/>
      <c r="X989" s="1"/>
      <c r="Y989" s="1"/>
      <c r="Z989" s="1"/>
      <c r="AB989" s="1"/>
      <c r="AC989" s="1"/>
      <c r="AD989" s="1"/>
      <c r="AE989" s="1"/>
      <c r="AF989" s="1"/>
      <c r="AG989" s="1"/>
      <c r="AH989" s="1"/>
    </row>
    <row r="990" spans="3:34" ht="15.75" customHeight="1" x14ac:dyDescent="0.2">
      <c r="C990" s="1"/>
      <c r="E990" s="1"/>
      <c r="J990" s="1"/>
      <c r="K990" s="1"/>
      <c r="L990" s="1"/>
      <c r="M990" s="1"/>
      <c r="N990" s="1"/>
      <c r="O990" s="1"/>
      <c r="P990" s="1"/>
      <c r="Q990" s="1"/>
      <c r="W990" s="1"/>
      <c r="X990" s="1"/>
      <c r="Y990" s="1"/>
      <c r="Z990" s="1"/>
      <c r="AB990" s="1"/>
      <c r="AC990" s="1"/>
      <c r="AD990" s="1"/>
      <c r="AE990" s="1"/>
      <c r="AF990" s="1"/>
      <c r="AG990" s="1"/>
      <c r="AH990" s="1"/>
    </row>
    <row r="991" spans="3:34" ht="15.75" customHeight="1" x14ac:dyDescent="0.2">
      <c r="C991" s="1"/>
      <c r="E991" s="1"/>
      <c r="J991" s="1"/>
      <c r="K991" s="1"/>
      <c r="L991" s="1"/>
      <c r="M991" s="1"/>
      <c r="N991" s="1"/>
      <c r="O991" s="1"/>
      <c r="P991" s="1"/>
      <c r="Q991" s="1"/>
      <c r="W991" s="1"/>
      <c r="X991" s="1"/>
      <c r="Y991" s="1"/>
      <c r="Z991" s="1"/>
      <c r="AB991" s="1"/>
      <c r="AC991" s="1"/>
      <c r="AD991" s="1"/>
      <c r="AE991" s="1"/>
      <c r="AF991" s="1"/>
      <c r="AG991" s="1"/>
      <c r="AH991" s="1"/>
    </row>
    <row r="992" spans="3:34" ht="15.75" customHeight="1" x14ac:dyDescent="0.2">
      <c r="C992" s="1"/>
      <c r="E992" s="1"/>
      <c r="J992" s="1"/>
      <c r="K992" s="1"/>
      <c r="L992" s="1"/>
      <c r="M992" s="1"/>
      <c r="N992" s="1"/>
      <c r="O992" s="1"/>
      <c r="P992" s="1"/>
      <c r="Q992" s="1"/>
      <c r="W992" s="1"/>
      <c r="X992" s="1"/>
      <c r="Y992" s="1"/>
      <c r="Z992" s="1"/>
      <c r="AB992" s="1"/>
      <c r="AC992" s="1"/>
      <c r="AD992" s="1"/>
      <c r="AE992" s="1"/>
      <c r="AF992" s="1"/>
      <c r="AG992" s="1"/>
      <c r="AH992" s="1"/>
    </row>
    <row r="993" spans="3:34" ht="15.75" customHeight="1" x14ac:dyDescent="0.2">
      <c r="C993" s="1"/>
      <c r="E993" s="1"/>
      <c r="J993" s="1"/>
      <c r="K993" s="1"/>
      <c r="L993" s="1"/>
      <c r="M993" s="1"/>
      <c r="N993" s="1"/>
      <c r="O993" s="1"/>
      <c r="P993" s="1"/>
      <c r="Q993" s="1"/>
      <c r="W993" s="1"/>
      <c r="X993" s="1"/>
      <c r="Y993" s="1"/>
      <c r="Z993" s="1"/>
      <c r="AB993" s="1"/>
      <c r="AC993" s="1"/>
      <c r="AD993" s="1"/>
      <c r="AE993" s="1"/>
      <c r="AF993" s="1"/>
      <c r="AG993" s="1"/>
      <c r="AH993" s="1"/>
    </row>
    <row r="994" spans="3:34" ht="15.75" customHeight="1" x14ac:dyDescent="0.2">
      <c r="C994" s="1"/>
      <c r="E994" s="1"/>
      <c r="J994" s="1"/>
      <c r="K994" s="1"/>
      <c r="L994" s="1"/>
      <c r="M994" s="1"/>
      <c r="N994" s="1"/>
      <c r="O994" s="1"/>
      <c r="P994" s="1"/>
      <c r="Q994" s="1"/>
      <c r="W994" s="1"/>
      <c r="X994" s="1"/>
      <c r="Y994" s="1"/>
      <c r="Z994" s="1"/>
      <c r="AB994" s="1"/>
      <c r="AC994" s="1"/>
      <c r="AD994" s="1"/>
      <c r="AE994" s="1"/>
      <c r="AF994" s="1"/>
      <c r="AG994" s="1"/>
      <c r="AH994" s="1"/>
    </row>
    <row r="995" spans="3:34" ht="15.75" customHeight="1" x14ac:dyDescent="0.2">
      <c r="C995" s="1"/>
      <c r="E995" s="1"/>
      <c r="J995" s="1"/>
      <c r="K995" s="1"/>
      <c r="L995" s="1"/>
      <c r="M995" s="1"/>
      <c r="N995" s="1"/>
      <c r="O995" s="1"/>
      <c r="P995" s="1"/>
      <c r="Q995" s="1"/>
      <c r="W995" s="1"/>
      <c r="X995" s="1"/>
      <c r="Y995" s="1"/>
      <c r="Z995" s="1"/>
      <c r="AB995" s="1"/>
      <c r="AC995" s="1"/>
      <c r="AD995" s="1"/>
      <c r="AE995" s="1"/>
      <c r="AF995" s="1"/>
      <c r="AG995" s="1"/>
      <c r="AH995" s="1"/>
    </row>
    <row r="996" spans="3:34" ht="15.75" customHeight="1" x14ac:dyDescent="0.2">
      <c r="C996" s="1"/>
      <c r="E996" s="1"/>
      <c r="J996" s="1"/>
      <c r="K996" s="1"/>
      <c r="L996" s="1"/>
      <c r="M996" s="1"/>
      <c r="N996" s="1"/>
      <c r="O996" s="1"/>
      <c r="P996" s="1"/>
      <c r="Q996" s="1"/>
      <c r="W996" s="1"/>
      <c r="X996" s="1"/>
      <c r="Y996" s="1"/>
      <c r="Z996" s="1"/>
      <c r="AB996" s="1"/>
      <c r="AC996" s="1"/>
      <c r="AD996" s="1"/>
      <c r="AE996" s="1"/>
      <c r="AF996" s="1"/>
      <c r="AG996" s="1"/>
      <c r="AH996" s="1"/>
    </row>
    <row r="997" spans="3:34" ht="15.75" customHeight="1" x14ac:dyDescent="0.2">
      <c r="C997" s="1"/>
      <c r="E997" s="1"/>
      <c r="J997" s="1"/>
      <c r="K997" s="1"/>
      <c r="L997" s="1"/>
      <c r="M997" s="1"/>
      <c r="N997" s="1"/>
      <c r="O997" s="1"/>
      <c r="P997" s="1"/>
      <c r="Q997" s="1"/>
      <c r="W997" s="1"/>
      <c r="X997" s="1"/>
      <c r="Y997" s="1"/>
      <c r="Z997" s="1"/>
      <c r="AB997" s="1"/>
      <c r="AC997" s="1"/>
      <c r="AD997" s="1"/>
      <c r="AE997" s="1"/>
      <c r="AF997" s="1"/>
      <c r="AG997" s="1"/>
      <c r="AH997" s="1"/>
    </row>
    <row r="998" spans="3:34" ht="15.75" customHeight="1" x14ac:dyDescent="0.2">
      <c r="C998" s="1"/>
      <c r="E998" s="1"/>
      <c r="J998" s="1"/>
      <c r="K998" s="1"/>
      <c r="L998" s="1"/>
      <c r="M998" s="1"/>
      <c r="N998" s="1"/>
      <c r="O998" s="1"/>
      <c r="P998" s="1"/>
      <c r="Q998" s="1"/>
      <c r="W998" s="1"/>
      <c r="X998" s="1"/>
      <c r="Y998" s="1"/>
      <c r="Z998" s="1"/>
      <c r="AB998" s="1"/>
      <c r="AC998" s="1"/>
      <c r="AD998" s="1"/>
      <c r="AE998" s="1"/>
      <c r="AF998" s="1"/>
      <c r="AG998" s="1"/>
      <c r="AH998" s="1"/>
    </row>
    <row r="999" spans="3:34" ht="15.75" customHeight="1" x14ac:dyDescent="0.2">
      <c r="C999" s="1"/>
      <c r="E999" s="1"/>
      <c r="J999" s="1"/>
      <c r="K999" s="1"/>
      <c r="L999" s="1"/>
      <c r="M999" s="1"/>
      <c r="N999" s="1"/>
      <c r="O999" s="1"/>
      <c r="P999" s="1"/>
      <c r="Q999" s="1"/>
      <c r="W999" s="1"/>
      <c r="X999" s="1"/>
      <c r="Y999" s="1"/>
      <c r="Z999" s="1"/>
      <c r="AB999" s="1"/>
      <c r="AC999" s="1"/>
      <c r="AD999" s="1"/>
      <c r="AE999" s="1"/>
      <c r="AF999" s="1"/>
      <c r="AG999" s="1"/>
      <c r="AH999" s="1"/>
    </row>
    <row r="1000" spans="3:34" ht="15.75" customHeight="1" x14ac:dyDescent="0.2">
      <c r="C1000" s="1"/>
      <c r="E1000" s="1"/>
      <c r="J1000" s="1"/>
      <c r="K1000" s="1"/>
      <c r="L1000" s="1"/>
      <c r="M1000" s="1"/>
      <c r="N1000" s="1"/>
      <c r="O1000" s="1"/>
      <c r="P1000" s="1"/>
      <c r="Q1000" s="1"/>
      <c r="W1000" s="1"/>
      <c r="X1000" s="1"/>
      <c r="Y1000" s="1"/>
      <c r="Z1000" s="1"/>
      <c r="AB1000" s="1"/>
      <c r="AC1000" s="1"/>
      <c r="AD1000" s="1"/>
      <c r="AE1000" s="1"/>
      <c r="AF1000" s="1"/>
      <c r="AG1000" s="1"/>
      <c r="AH1000" s="1"/>
    </row>
  </sheetData>
  <mergeCells count="2">
    <mergeCell ref="I5:AB5"/>
    <mergeCell ref="AC5:AH5"/>
  </mergeCells>
  <pageMargins left="0.7" right="0.7" top="0.75" bottom="0.75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000"/>
  <sheetViews>
    <sheetView zoomScaleNormal="100" workbookViewId="0"/>
  </sheetViews>
  <sheetFormatPr baseColWidth="10" defaultColWidth="12.6640625" defaultRowHeight="15" customHeight="1" x14ac:dyDescent="0.15"/>
  <cols>
    <col min="1" max="1" width="14.1640625" customWidth="1"/>
    <col min="2" max="2" width="14.6640625" customWidth="1"/>
    <col min="3" max="3" width="16" customWidth="1"/>
    <col min="4" max="4" width="15.6640625" customWidth="1"/>
    <col min="5" max="5" width="12.33203125" customWidth="1"/>
    <col min="6" max="6" width="13" customWidth="1"/>
    <col min="7" max="7" width="14.83203125" customWidth="1"/>
    <col min="8" max="26" width="7.6640625" customWidth="1"/>
  </cols>
  <sheetData>
    <row r="1" spans="1:7" ht="19" x14ac:dyDescent="0.25">
      <c r="A1" s="115" t="s">
        <v>444</v>
      </c>
      <c r="B1" s="42"/>
      <c r="C1" s="42"/>
      <c r="D1" s="43"/>
      <c r="E1" s="43"/>
      <c r="F1" s="43"/>
      <c r="G1" s="43"/>
    </row>
    <row r="2" spans="1:7" ht="15" customHeight="1" x14ac:dyDescent="0.2">
      <c r="A2" s="43"/>
      <c r="B2" s="43"/>
      <c r="C2" s="43"/>
      <c r="D2" s="43"/>
      <c r="E2" s="43"/>
      <c r="F2" s="43"/>
      <c r="G2" s="43"/>
    </row>
    <row r="3" spans="1:7" x14ac:dyDescent="0.2">
      <c r="A3" s="43" t="s">
        <v>445</v>
      </c>
      <c r="B3" s="42"/>
      <c r="C3" s="42"/>
      <c r="D3" s="43"/>
      <c r="E3" s="43"/>
      <c r="F3" s="43"/>
      <c r="G3" s="43"/>
    </row>
    <row r="4" spans="1:7" ht="15" customHeight="1" x14ac:dyDescent="0.2">
      <c r="A4" s="43"/>
      <c r="B4" s="43"/>
      <c r="C4" s="43"/>
      <c r="D4" s="43"/>
      <c r="E4" s="43"/>
      <c r="F4" s="43"/>
      <c r="G4" s="43"/>
    </row>
    <row r="5" spans="1:7" x14ac:dyDescent="0.2">
      <c r="A5" s="213" t="s">
        <v>446</v>
      </c>
      <c r="B5" s="233" t="s">
        <v>447</v>
      </c>
      <c r="C5" s="233" t="s">
        <v>448</v>
      </c>
      <c r="D5" s="43"/>
      <c r="E5" s="43"/>
      <c r="F5" s="43"/>
      <c r="G5" s="43"/>
    </row>
    <row r="6" spans="1:7" x14ac:dyDescent="0.2">
      <c r="A6" s="214"/>
      <c r="B6" s="214"/>
      <c r="C6" s="214"/>
      <c r="D6" s="43"/>
      <c r="E6" s="43"/>
      <c r="F6" s="43"/>
      <c r="G6" s="43"/>
    </row>
    <row r="7" spans="1:7" x14ac:dyDescent="0.2">
      <c r="A7" s="157" t="s">
        <v>298</v>
      </c>
      <c r="B7" s="42">
        <v>8855</v>
      </c>
      <c r="C7" s="158">
        <f t="shared" ref="C7:C24" si="0">B7/B$25</f>
        <v>8.8550000000000004E-2</v>
      </c>
      <c r="D7" s="43"/>
      <c r="E7" s="43"/>
      <c r="F7" s="43"/>
      <c r="G7" s="43"/>
    </row>
    <row r="8" spans="1:7" x14ac:dyDescent="0.2">
      <c r="A8" s="159" t="s">
        <v>323</v>
      </c>
      <c r="B8" s="42">
        <v>8687</v>
      </c>
      <c r="C8" s="158">
        <f t="shared" si="0"/>
        <v>8.6870000000000003E-2</v>
      </c>
      <c r="D8" s="43"/>
      <c r="E8" s="43"/>
      <c r="F8" s="43"/>
      <c r="G8" s="43"/>
    </row>
    <row r="9" spans="1:7" x14ac:dyDescent="0.2">
      <c r="A9" s="160" t="s">
        <v>325</v>
      </c>
      <c r="B9" s="42">
        <v>8597</v>
      </c>
      <c r="C9" s="158">
        <f t="shared" si="0"/>
        <v>8.5970000000000005E-2</v>
      </c>
      <c r="D9" s="43"/>
      <c r="E9" s="43"/>
      <c r="F9" s="43"/>
      <c r="G9" s="43"/>
    </row>
    <row r="10" spans="1:7" x14ac:dyDescent="0.2">
      <c r="A10" s="161" t="s">
        <v>318</v>
      </c>
      <c r="B10" s="42">
        <v>8474</v>
      </c>
      <c r="C10" s="158">
        <f t="shared" si="0"/>
        <v>8.4739999999999996E-2</v>
      </c>
      <c r="D10" s="43"/>
      <c r="E10" s="43"/>
      <c r="F10" s="43"/>
      <c r="G10" s="43"/>
    </row>
    <row r="11" spans="1:7" x14ac:dyDescent="0.2">
      <c r="A11" s="161" t="s">
        <v>328</v>
      </c>
      <c r="B11" s="42">
        <v>8222</v>
      </c>
      <c r="C11" s="158">
        <f t="shared" si="0"/>
        <v>8.2220000000000001E-2</v>
      </c>
      <c r="D11" s="43"/>
      <c r="E11" s="43"/>
      <c r="F11" s="43"/>
      <c r="G11" s="43"/>
    </row>
    <row r="12" spans="1:7" x14ac:dyDescent="0.2">
      <c r="A12" s="161" t="s">
        <v>322</v>
      </c>
      <c r="B12" s="42">
        <v>7928</v>
      </c>
      <c r="C12" s="158">
        <f t="shared" si="0"/>
        <v>7.9280000000000003E-2</v>
      </c>
      <c r="D12" s="43"/>
      <c r="E12" s="43"/>
      <c r="F12" s="43"/>
      <c r="G12" s="43"/>
    </row>
    <row r="13" spans="1:7" x14ac:dyDescent="0.2">
      <c r="A13" s="161" t="s">
        <v>324</v>
      </c>
      <c r="B13" s="42">
        <v>7605</v>
      </c>
      <c r="C13" s="158">
        <f t="shared" si="0"/>
        <v>7.6050000000000006E-2</v>
      </c>
      <c r="D13" s="43"/>
      <c r="E13" s="43"/>
      <c r="F13" s="43"/>
      <c r="G13" s="43"/>
    </row>
    <row r="14" spans="1:7" x14ac:dyDescent="0.2">
      <c r="A14" s="161" t="s">
        <v>326</v>
      </c>
      <c r="B14" s="42">
        <v>7145</v>
      </c>
      <c r="C14" s="158">
        <f t="shared" si="0"/>
        <v>7.145E-2</v>
      </c>
      <c r="D14" s="43"/>
      <c r="E14" s="43"/>
      <c r="F14" s="43"/>
      <c r="G14" s="43"/>
    </row>
    <row r="15" spans="1:7" x14ac:dyDescent="0.2">
      <c r="A15" s="161" t="s">
        <v>327</v>
      </c>
      <c r="B15" s="42">
        <v>6590</v>
      </c>
      <c r="C15" s="158">
        <f t="shared" si="0"/>
        <v>6.59E-2</v>
      </c>
      <c r="D15" s="43"/>
      <c r="E15" s="43"/>
      <c r="F15" s="43"/>
      <c r="G15" s="43"/>
    </row>
    <row r="16" spans="1:7" x14ac:dyDescent="0.2">
      <c r="A16" s="161" t="s">
        <v>329</v>
      </c>
      <c r="B16" s="42">
        <v>6038</v>
      </c>
      <c r="C16" s="158">
        <f t="shared" si="0"/>
        <v>6.0380000000000003E-2</v>
      </c>
      <c r="D16" s="43"/>
      <c r="E16" s="43"/>
      <c r="F16" s="43"/>
      <c r="G16" s="43"/>
    </row>
    <row r="17" spans="1:26" x14ac:dyDescent="0.2">
      <c r="A17" s="161" t="s">
        <v>333</v>
      </c>
      <c r="B17" s="42">
        <v>5371</v>
      </c>
      <c r="C17" s="158">
        <f t="shared" si="0"/>
        <v>5.3710000000000001E-2</v>
      </c>
      <c r="D17" s="42"/>
      <c r="E17" s="42"/>
      <c r="F17" s="42"/>
      <c r="G17" s="4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6" x14ac:dyDescent="0.2">
      <c r="A18" s="161" t="s">
        <v>334</v>
      </c>
      <c r="B18" s="42">
        <v>4547</v>
      </c>
      <c r="C18" s="158">
        <f t="shared" si="0"/>
        <v>4.5469999999999997E-2</v>
      </c>
      <c r="D18" s="42"/>
      <c r="E18" s="42"/>
      <c r="F18" s="42"/>
      <c r="G18" s="4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6" x14ac:dyDescent="0.2">
      <c r="A19" s="161" t="s">
        <v>335</v>
      </c>
      <c r="B19" s="42">
        <v>3723</v>
      </c>
      <c r="C19" s="158">
        <f t="shared" si="0"/>
        <v>3.7229999999999999E-2</v>
      </c>
      <c r="D19" s="42"/>
      <c r="E19" s="42"/>
      <c r="F19" s="42"/>
      <c r="G19" s="4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26" x14ac:dyDescent="0.2">
      <c r="A20" s="161" t="s">
        <v>336</v>
      </c>
      <c r="B20" s="42">
        <v>2955</v>
      </c>
      <c r="C20" s="158">
        <f t="shared" si="0"/>
        <v>2.955E-2</v>
      </c>
      <c r="D20" s="42"/>
      <c r="E20" s="42"/>
      <c r="F20" s="42"/>
      <c r="G20" s="4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26" ht="15.75" customHeight="1" x14ac:dyDescent="0.2">
      <c r="A21" s="161" t="s">
        <v>337</v>
      </c>
      <c r="B21" s="42">
        <v>2210</v>
      </c>
      <c r="C21" s="158">
        <f t="shared" si="0"/>
        <v>2.2100000000000002E-2</v>
      </c>
      <c r="D21" s="42"/>
      <c r="E21" s="42"/>
      <c r="F21" s="42"/>
      <c r="G21" s="4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6" ht="15.75" customHeight="1" x14ac:dyDescent="0.2">
      <c r="A22" s="161" t="s">
        <v>377</v>
      </c>
      <c r="B22" s="42">
        <v>1515</v>
      </c>
      <c r="C22" s="158">
        <f t="shared" si="0"/>
        <v>1.515E-2</v>
      </c>
      <c r="D22" s="42"/>
      <c r="E22" s="42"/>
      <c r="F22" s="42"/>
      <c r="G22" s="4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6" ht="15.75" customHeight="1" x14ac:dyDescent="0.2">
      <c r="A23" s="161" t="s">
        <v>435</v>
      </c>
      <c r="B23" s="42">
        <v>905</v>
      </c>
      <c r="C23" s="158">
        <f t="shared" si="0"/>
        <v>9.0500000000000008E-3</v>
      </c>
      <c r="D23" s="42"/>
      <c r="E23" s="42"/>
      <c r="F23" s="42"/>
      <c r="G23" s="4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26" ht="15.75" customHeight="1" x14ac:dyDescent="0.2">
      <c r="A24" s="161" t="s">
        <v>436</v>
      </c>
      <c r="B24" s="42">
        <v>633</v>
      </c>
      <c r="C24" s="158">
        <f t="shared" si="0"/>
        <v>6.3299999999999997E-3</v>
      </c>
      <c r="D24" s="42"/>
      <c r="E24" s="42"/>
      <c r="F24" s="42"/>
      <c r="G24" s="4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26" ht="15.75" customHeight="1" x14ac:dyDescent="0.2">
      <c r="A25" s="162" t="s">
        <v>302</v>
      </c>
      <c r="B25" s="163">
        <f t="shared" ref="B25:C25" si="1">SUM(B7:B24)</f>
        <v>100000</v>
      </c>
      <c r="C25" s="164">
        <f t="shared" si="1"/>
        <v>0.99999999999999989</v>
      </c>
      <c r="D25" s="42"/>
      <c r="E25" s="42"/>
      <c r="F25" s="42"/>
      <c r="G25" s="4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6" ht="15.75" customHeight="1" x14ac:dyDescent="0.2">
      <c r="A26" s="43"/>
      <c r="B26" s="43"/>
      <c r="C26" s="43"/>
      <c r="D26" s="43"/>
      <c r="E26" s="43"/>
      <c r="F26" s="43"/>
      <c r="G26" s="43"/>
    </row>
    <row r="27" spans="1:26" ht="15.75" customHeight="1" x14ac:dyDescent="0.2">
      <c r="A27" s="161" t="s">
        <v>529</v>
      </c>
      <c r="B27" s="42"/>
      <c r="C27" s="42"/>
      <c r="D27" s="42"/>
      <c r="E27" s="42"/>
      <c r="F27" s="42"/>
      <c r="G27" s="4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43"/>
      <c r="B28" s="43"/>
      <c r="C28" s="43"/>
      <c r="D28" s="43"/>
      <c r="E28" s="43"/>
      <c r="F28" s="43"/>
      <c r="G28" s="43"/>
    </row>
    <row r="29" spans="1:26" ht="15.75" customHeight="1" x14ac:dyDescent="0.2">
      <c r="A29" s="213" t="s">
        <v>446</v>
      </c>
      <c r="B29" s="233" t="s">
        <v>449</v>
      </c>
      <c r="C29" s="233" t="s">
        <v>448</v>
      </c>
      <c r="D29" s="233" t="s">
        <v>501</v>
      </c>
      <c r="E29" s="233" t="s">
        <v>450</v>
      </c>
      <c r="F29" s="233" t="s">
        <v>451</v>
      </c>
      <c r="G29" s="233" t="s">
        <v>452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6" ht="36" customHeight="1" x14ac:dyDescent="0.2">
      <c r="A30" s="214"/>
      <c r="B30" s="214"/>
      <c r="C30" s="214"/>
      <c r="D30" s="214"/>
      <c r="E30" s="214"/>
      <c r="F30" s="214"/>
      <c r="G30" s="21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6" ht="15.75" customHeight="1" x14ac:dyDescent="0.2">
      <c r="A31" s="157" t="s">
        <v>298</v>
      </c>
      <c r="B31" s="165">
        <v>765472</v>
      </c>
      <c r="C31" s="158">
        <f t="shared" ref="C31:C48" si="2">B31/B$49</f>
        <v>6.3784225279958834E-2</v>
      </c>
      <c r="D31" s="165">
        <v>0</v>
      </c>
      <c r="E31" s="165">
        <f t="shared" ref="E31:E48" si="3">D31/B31*100000</f>
        <v>0</v>
      </c>
      <c r="F31" s="158">
        <v>8.8550000000000004E-2</v>
      </c>
      <c r="G31" s="166">
        <f t="shared" ref="G31:G48" si="4">E31*F31</f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6" ht="15.75" customHeight="1" x14ac:dyDescent="0.2">
      <c r="A32" s="159" t="s">
        <v>323</v>
      </c>
      <c r="B32" s="165">
        <v>761824</v>
      </c>
      <c r="C32" s="158">
        <f t="shared" si="2"/>
        <v>6.3480249623342658E-2</v>
      </c>
      <c r="D32" s="165">
        <v>0</v>
      </c>
      <c r="E32" s="165">
        <f t="shared" si="3"/>
        <v>0</v>
      </c>
      <c r="F32" s="158">
        <v>8.6870000000000003E-2</v>
      </c>
      <c r="G32" s="166">
        <f t="shared" si="4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7" ht="15.75" customHeight="1" x14ac:dyDescent="0.2">
      <c r="A33" s="160" t="s">
        <v>325</v>
      </c>
      <c r="B33" s="165">
        <v>714310</v>
      </c>
      <c r="C33" s="158">
        <f t="shared" si="2"/>
        <v>5.9521066687909407E-2</v>
      </c>
      <c r="D33" s="165">
        <v>0</v>
      </c>
      <c r="E33" s="165">
        <f t="shared" si="3"/>
        <v>0</v>
      </c>
      <c r="F33" s="158">
        <v>8.5970000000000005E-2</v>
      </c>
      <c r="G33" s="166">
        <f t="shared" si="4"/>
        <v>0</v>
      </c>
    </row>
    <row r="34" spans="1:7" ht="15.75" customHeight="1" x14ac:dyDescent="0.2">
      <c r="A34" s="161" t="s">
        <v>318</v>
      </c>
      <c r="B34" s="165">
        <v>759099</v>
      </c>
      <c r="C34" s="158">
        <f t="shared" si="2"/>
        <v>6.3253184474143367E-2</v>
      </c>
      <c r="D34" s="165">
        <v>1</v>
      </c>
      <c r="E34" s="165">
        <f t="shared" si="3"/>
        <v>0.13173512282324176</v>
      </c>
      <c r="F34" s="158">
        <v>8.4739999999999996E-2</v>
      </c>
      <c r="G34" s="166">
        <f t="shared" si="4"/>
        <v>1.1163234308041507E-2</v>
      </c>
    </row>
    <row r="35" spans="1:7" ht="15.75" customHeight="1" x14ac:dyDescent="0.2">
      <c r="A35" s="161" t="s">
        <v>328</v>
      </c>
      <c r="B35" s="165">
        <v>883786</v>
      </c>
      <c r="C35" s="158">
        <f t="shared" si="2"/>
        <v>7.3642935761561099E-2</v>
      </c>
      <c r="D35" s="165">
        <v>3</v>
      </c>
      <c r="E35" s="165">
        <f t="shared" si="3"/>
        <v>0.33944869006750505</v>
      </c>
      <c r="F35" s="158">
        <v>8.2220000000000001E-2</v>
      </c>
      <c r="G35" s="166">
        <f t="shared" si="4"/>
        <v>2.7909471297350268E-2</v>
      </c>
    </row>
    <row r="36" spans="1:7" ht="15.75" customHeight="1" x14ac:dyDescent="0.2">
      <c r="A36" s="161" t="s">
        <v>322</v>
      </c>
      <c r="B36" s="165">
        <v>965402</v>
      </c>
      <c r="C36" s="158">
        <f t="shared" si="2"/>
        <v>8.0443724465065758E-2</v>
      </c>
      <c r="D36" s="165">
        <v>10</v>
      </c>
      <c r="E36" s="165">
        <f t="shared" si="3"/>
        <v>1.0358379203689241</v>
      </c>
      <c r="F36" s="158">
        <v>7.9280000000000003E-2</v>
      </c>
      <c r="G36" s="166">
        <f t="shared" si="4"/>
        <v>8.2121230326848302E-2</v>
      </c>
    </row>
    <row r="37" spans="1:7" ht="15.75" customHeight="1" x14ac:dyDescent="0.2">
      <c r="A37" s="161" t="s">
        <v>324</v>
      </c>
      <c r="B37" s="165">
        <v>844674</v>
      </c>
      <c r="C37" s="158">
        <f t="shared" si="2"/>
        <v>7.0383863425604001E-2</v>
      </c>
      <c r="D37" s="165">
        <v>28</v>
      </c>
      <c r="E37" s="165">
        <f t="shared" si="3"/>
        <v>3.3148883474571251</v>
      </c>
      <c r="F37" s="158">
        <v>7.6050000000000006E-2</v>
      </c>
      <c r="G37" s="166">
        <f t="shared" si="4"/>
        <v>0.25209725882411438</v>
      </c>
    </row>
    <row r="38" spans="1:7" ht="15.75" customHeight="1" x14ac:dyDescent="0.2">
      <c r="A38" s="161" t="s">
        <v>326</v>
      </c>
      <c r="B38" s="165">
        <v>781151</v>
      </c>
      <c r="C38" s="158">
        <f t="shared" si="2"/>
        <v>6.5090703986122447E-2</v>
      </c>
      <c r="D38" s="165">
        <v>68</v>
      </c>
      <c r="E38" s="165">
        <f t="shared" si="3"/>
        <v>8.7051031106661831</v>
      </c>
      <c r="F38" s="158">
        <v>7.145E-2</v>
      </c>
      <c r="G38" s="166">
        <f t="shared" si="4"/>
        <v>0.62197961725709883</v>
      </c>
    </row>
    <row r="39" spans="1:7" ht="15.75" customHeight="1" x14ac:dyDescent="0.2">
      <c r="A39" s="161" t="s">
        <v>327</v>
      </c>
      <c r="B39" s="165">
        <v>863639</v>
      </c>
      <c r="C39" s="158">
        <f t="shared" si="2"/>
        <v>7.1964153537370887E-2</v>
      </c>
      <c r="D39" s="165">
        <v>153</v>
      </c>
      <c r="E39" s="165">
        <f t="shared" si="3"/>
        <v>17.715735394070901</v>
      </c>
      <c r="F39" s="158">
        <v>6.59E-2</v>
      </c>
      <c r="G39" s="166">
        <f t="shared" si="4"/>
        <v>1.1674669624692724</v>
      </c>
    </row>
    <row r="40" spans="1:7" ht="15.75" customHeight="1" x14ac:dyDescent="0.2">
      <c r="A40" s="161" t="s">
        <v>329</v>
      </c>
      <c r="B40" s="165">
        <v>770628</v>
      </c>
      <c r="C40" s="158">
        <f t="shared" si="2"/>
        <v>6.4213857540241989E-2</v>
      </c>
      <c r="D40" s="165">
        <v>248</v>
      </c>
      <c r="E40" s="165">
        <f t="shared" si="3"/>
        <v>32.181545440861214</v>
      </c>
      <c r="F40" s="158">
        <v>6.0380000000000003E-2</v>
      </c>
      <c r="G40" s="166">
        <f t="shared" si="4"/>
        <v>1.9431217137192003</v>
      </c>
    </row>
    <row r="41" spans="1:7" ht="15.75" customHeight="1" x14ac:dyDescent="0.2">
      <c r="A41" s="161" t="s">
        <v>333</v>
      </c>
      <c r="B41" s="165">
        <v>813286</v>
      </c>
      <c r="C41" s="158">
        <f t="shared" si="2"/>
        <v>6.7768406213469065E-2</v>
      </c>
      <c r="D41" s="165">
        <v>442</v>
      </c>
      <c r="E41" s="165">
        <f t="shared" si="3"/>
        <v>54.347425137036666</v>
      </c>
      <c r="F41" s="158">
        <v>5.3710000000000001E-2</v>
      </c>
      <c r="G41" s="166">
        <f t="shared" si="4"/>
        <v>2.9190002041102394</v>
      </c>
    </row>
    <row r="42" spans="1:7" ht="15.75" customHeight="1" x14ac:dyDescent="0.2">
      <c r="A42" s="161" t="s">
        <v>334</v>
      </c>
      <c r="B42" s="165">
        <v>712044</v>
      </c>
      <c r="C42" s="158">
        <f t="shared" si="2"/>
        <v>5.9332248475767901E-2</v>
      </c>
      <c r="D42" s="165">
        <v>574</v>
      </c>
      <c r="E42" s="165">
        <f t="shared" si="3"/>
        <v>80.612995826100629</v>
      </c>
      <c r="F42" s="158">
        <v>4.5469999999999997E-2</v>
      </c>
      <c r="G42" s="166">
        <f t="shared" si="4"/>
        <v>3.6654729202127951</v>
      </c>
    </row>
    <row r="43" spans="1:7" ht="15.75" customHeight="1" x14ac:dyDescent="0.2">
      <c r="A43" s="161" t="s">
        <v>335</v>
      </c>
      <c r="B43" s="165">
        <v>690651</v>
      </c>
      <c r="C43" s="158">
        <f t="shared" si="2"/>
        <v>5.7549641232897929E-2</v>
      </c>
      <c r="D43" s="165">
        <v>851</v>
      </c>
      <c r="E43" s="165">
        <f t="shared" si="3"/>
        <v>123.21708069632854</v>
      </c>
      <c r="F43" s="158">
        <v>3.7229999999999999E-2</v>
      </c>
      <c r="G43" s="166">
        <f t="shared" si="4"/>
        <v>4.5873719143243115</v>
      </c>
    </row>
    <row r="44" spans="1:7" ht="15.75" customHeight="1" x14ac:dyDescent="0.2">
      <c r="A44" s="161" t="s">
        <v>336</v>
      </c>
      <c r="B44" s="165">
        <v>586549</v>
      </c>
      <c r="C44" s="158">
        <f t="shared" si="2"/>
        <v>4.8875169246862811E-2</v>
      </c>
      <c r="D44" s="165">
        <v>1158</v>
      </c>
      <c r="E44" s="165">
        <f t="shared" si="3"/>
        <v>197.42596100240559</v>
      </c>
      <c r="F44" s="158">
        <v>2.955E-2</v>
      </c>
      <c r="G44" s="166">
        <f t="shared" si="4"/>
        <v>5.8339371476210848</v>
      </c>
    </row>
    <row r="45" spans="1:7" ht="15.75" customHeight="1" x14ac:dyDescent="0.2">
      <c r="A45" s="161" t="s">
        <v>337</v>
      </c>
      <c r="B45" s="165">
        <v>421317</v>
      </c>
      <c r="C45" s="158">
        <f t="shared" si="2"/>
        <v>3.5106938519340242E-2</v>
      </c>
      <c r="D45" s="165">
        <v>1364</v>
      </c>
      <c r="E45" s="165">
        <f t="shared" si="3"/>
        <v>323.74672752345623</v>
      </c>
      <c r="F45" s="158">
        <v>2.2100000000000002E-2</v>
      </c>
      <c r="G45" s="166">
        <f t="shared" si="4"/>
        <v>7.1548026782683829</v>
      </c>
    </row>
    <row r="46" spans="1:7" ht="15.75" customHeight="1" x14ac:dyDescent="0.2">
      <c r="A46" s="161" t="s">
        <v>377</v>
      </c>
      <c r="B46" s="165">
        <v>274188</v>
      </c>
      <c r="C46" s="158">
        <f t="shared" si="2"/>
        <v>2.2847170322443343E-2</v>
      </c>
      <c r="D46" s="165">
        <v>1618</v>
      </c>
      <c r="E46" s="165">
        <f t="shared" si="3"/>
        <v>590.10605861671547</v>
      </c>
      <c r="F46" s="158">
        <v>1.515E-2</v>
      </c>
      <c r="G46" s="166">
        <f t="shared" si="4"/>
        <v>8.9401067880432397</v>
      </c>
    </row>
    <row r="47" spans="1:7" ht="15.75" customHeight="1" x14ac:dyDescent="0.2">
      <c r="A47" s="161" t="s">
        <v>435</v>
      </c>
      <c r="B47" s="165">
        <v>213018</v>
      </c>
      <c r="C47" s="158">
        <f t="shared" si="2"/>
        <v>1.7750078514545627E-2</v>
      </c>
      <c r="D47" s="165">
        <v>2604</v>
      </c>
      <c r="E47" s="165">
        <f t="shared" si="3"/>
        <v>1222.4319071627749</v>
      </c>
      <c r="F47" s="158">
        <v>9.0500000000000008E-3</v>
      </c>
      <c r="G47" s="166">
        <f t="shared" si="4"/>
        <v>11.063008759823115</v>
      </c>
    </row>
    <row r="48" spans="1:7" ht="15.75" customHeight="1" x14ac:dyDescent="0.2">
      <c r="A48" s="161" t="s">
        <v>436</v>
      </c>
      <c r="B48" s="165">
        <v>179923</v>
      </c>
      <c r="C48" s="167">
        <f t="shared" si="2"/>
        <v>1.4992382693352641E-2</v>
      </c>
      <c r="D48" s="168">
        <v>6087</v>
      </c>
      <c r="E48" s="165">
        <f t="shared" si="3"/>
        <v>3383.1138876074765</v>
      </c>
      <c r="F48" s="167">
        <v>6.3299999999999997E-3</v>
      </c>
      <c r="G48" s="169">
        <f t="shared" si="4"/>
        <v>21.415110908555324</v>
      </c>
    </row>
    <row r="49" spans="1:7" ht="15.75" customHeight="1" x14ac:dyDescent="0.2">
      <c r="A49" s="162" t="s">
        <v>302</v>
      </c>
      <c r="B49" s="170">
        <f t="shared" ref="B49:G49" si="5">SUM(B31:B48)</f>
        <v>12000961</v>
      </c>
      <c r="C49" s="171">
        <f t="shared" si="5"/>
        <v>1</v>
      </c>
      <c r="D49" s="172">
        <f t="shared" si="5"/>
        <v>15209</v>
      </c>
      <c r="E49" s="173">
        <f t="shared" si="5"/>
        <v>6038.4263375986093</v>
      </c>
      <c r="F49" s="171">
        <f t="shared" si="5"/>
        <v>0.99999999999999989</v>
      </c>
      <c r="G49" s="174">
        <f t="shared" si="5"/>
        <v>69.684670809160409</v>
      </c>
    </row>
    <row r="50" spans="1:7" ht="15.75" customHeight="1" x14ac:dyDescent="0.15"/>
    <row r="51" spans="1:7" ht="15.75" customHeight="1" x14ac:dyDescent="0.15"/>
    <row r="52" spans="1:7" ht="15.75" customHeight="1" x14ac:dyDescent="0.15"/>
    <row r="53" spans="1:7" ht="15.75" customHeight="1" x14ac:dyDescent="0.15"/>
    <row r="54" spans="1:7" ht="15.75" customHeight="1" x14ac:dyDescent="0.15"/>
    <row r="55" spans="1:7" ht="15.75" customHeight="1" x14ac:dyDescent="0.15"/>
    <row r="56" spans="1:7" ht="15.75" customHeight="1" x14ac:dyDescent="0.15"/>
    <row r="57" spans="1:7" ht="15.75" customHeight="1" x14ac:dyDescent="0.15"/>
    <row r="58" spans="1:7" ht="15.75" customHeight="1" x14ac:dyDescent="0.15"/>
    <row r="59" spans="1:7" ht="15.75" customHeight="1" x14ac:dyDescent="0.15"/>
    <row r="60" spans="1:7" ht="15.75" customHeight="1" x14ac:dyDescent="0.15"/>
    <row r="61" spans="1:7" ht="15.75" customHeight="1" x14ac:dyDescent="0.15"/>
    <row r="62" spans="1:7" ht="15.75" customHeight="1" x14ac:dyDescent="0.15"/>
    <row r="63" spans="1:7" ht="15.75" customHeight="1" x14ac:dyDescent="0.15"/>
    <row r="64" spans="1: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0">
    <mergeCell ref="E29:E30"/>
    <mergeCell ref="F29:F30"/>
    <mergeCell ref="G29:G30"/>
    <mergeCell ref="A5:A6"/>
    <mergeCell ref="B5:B6"/>
    <mergeCell ref="C5:C6"/>
    <mergeCell ref="A29:A30"/>
    <mergeCell ref="B29:B30"/>
    <mergeCell ref="C29:C30"/>
    <mergeCell ref="D29:D30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Z1000"/>
  <sheetViews>
    <sheetView zoomScaleNormal="100" workbookViewId="0">
      <selection activeCell="E28" sqref="E28"/>
    </sheetView>
  </sheetViews>
  <sheetFormatPr baseColWidth="10" defaultColWidth="12.6640625" defaultRowHeight="15" customHeight="1" x14ac:dyDescent="0.15"/>
  <cols>
    <col min="1" max="3" width="7.6640625" customWidth="1"/>
    <col min="4" max="4" width="14.83203125" customWidth="1"/>
    <col min="5" max="5" width="9.1640625" customWidth="1"/>
    <col min="6" max="26" width="7.6640625" customWidth="1"/>
  </cols>
  <sheetData>
    <row r="1" spans="1:26" ht="19" x14ac:dyDescent="0.25">
      <c r="A1" s="115" t="s">
        <v>530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26" ht="1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6" x14ac:dyDescent="0.2">
      <c r="A3" s="72" t="s">
        <v>274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1"/>
      <c r="U3" s="1"/>
      <c r="V3" s="1"/>
      <c r="W3" s="1"/>
      <c r="X3" s="1"/>
      <c r="Y3" s="1"/>
      <c r="Z3" s="1"/>
    </row>
    <row r="4" spans="1:26" x14ac:dyDescent="0.2">
      <c r="A4" s="92" t="s">
        <v>544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1"/>
      <c r="U4" s="1"/>
      <c r="V4" s="1"/>
      <c r="W4" s="1"/>
      <c r="X4" s="1"/>
      <c r="Y4" s="1"/>
      <c r="Z4" s="1"/>
    </row>
    <row r="5" spans="1:26" x14ac:dyDescent="0.2">
      <c r="A5" s="9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1"/>
      <c r="U5" s="1"/>
      <c r="V5" s="1"/>
      <c r="W5" s="1"/>
      <c r="X5" s="1"/>
      <c r="Y5" s="1"/>
      <c r="Z5" s="1"/>
    </row>
    <row r="6" spans="1:26" x14ac:dyDescent="0.2">
      <c r="A6" s="212" t="s">
        <v>312</v>
      </c>
      <c r="B6" s="211"/>
      <c r="C6" s="211"/>
      <c r="D6" s="21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"/>
      <c r="U6" s="1"/>
      <c r="V6" s="1"/>
      <c r="W6" s="1"/>
      <c r="X6" s="1"/>
      <c r="Y6" s="1"/>
      <c r="Z6" s="1"/>
    </row>
    <row r="7" spans="1:26" x14ac:dyDescent="0.2">
      <c r="A7" s="37" t="s">
        <v>453</v>
      </c>
      <c r="B7" s="37" t="s">
        <v>454</v>
      </c>
      <c r="C7" s="37" t="s">
        <v>455</v>
      </c>
      <c r="D7" s="180" t="s">
        <v>456</v>
      </c>
      <c r="E7" s="60" t="s">
        <v>302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43"/>
    </row>
    <row r="8" spans="1:26" x14ac:dyDescent="0.2">
      <c r="A8" s="73">
        <v>920</v>
      </c>
      <c r="B8" s="73">
        <v>3667</v>
      </c>
      <c r="C8" s="73">
        <v>452</v>
      </c>
      <c r="D8" s="73">
        <v>2456</v>
      </c>
      <c r="E8" s="64">
        <f>SUM(A8:D8)</f>
        <v>7495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</row>
    <row r="9" spans="1:26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</row>
    <row r="10" spans="1:26" x14ac:dyDescent="0.2">
      <c r="A10" s="212" t="s">
        <v>313</v>
      </c>
      <c r="B10" s="211"/>
      <c r="C10" s="211"/>
      <c r="D10" s="211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3"/>
    </row>
    <row r="11" spans="1:26" x14ac:dyDescent="0.2">
      <c r="A11" s="37" t="s">
        <v>453</v>
      </c>
      <c r="B11" s="37" t="s">
        <v>454</v>
      </c>
      <c r="C11" s="37" t="s">
        <v>455</v>
      </c>
      <c r="D11" s="180" t="s">
        <v>456</v>
      </c>
      <c r="E11" s="178" t="s">
        <v>302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</row>
    <row r="12" spans="1:26" x14ac:dyDescent="0.2">
      <c r="A12" s="78">
        <f t="shared" ref="A12:D12" si="0">A8/$E8</f>
        <v>0.12274849899933289</v>
      </c>
      <c r="B12" s="78">
        <f t="shared" si="0"/>
        <v>0.48925950633755838</v>
      </c>
      <c r="C12" s="78">
        <f t="shared" si="0"/>
        <v>6.0306871247498332E-2</v>
      </c>
      <c r="D12" s="78">
        <f t="shared" si="0"/>
        <v>0.3276851234156104</v>
      </c>
      <c r="E12" s="78">
        <f>SUM(A12:D12)</f>
        <v>1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3"/>
    </row>
    <row r="13" spans="1:26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</row>
    <row r="14" spans="1:26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3"/>
    </row>
    <row r="15" spans="1:26" x14ac:dyDescent="0.2">
      <c r="A15" s="60"/>
      <c r="B15" s="60"/>
      <c r="C15" s="60"/>
      <c r="D15" s="60"/>
      <c r="E15" s="60"/>
      <c r="F15" s="60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3"/>
    </row>
    <row r="16" spans="1:26" x14ac:dyDescent="0.2">
      <c r="A16" s="42"/>
      <c r="B16" s="64"/>
      <c r="C16" s="64"/>
      <c r="D16" s="64"/>
      <c r="E16" s="64"/>
      <c r="F16" s="64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</row>
    <row r="17" spans="1:19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3"/>
    </row>
    <row r="18" spans="1:19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</row>
    <row r="19" spans="1:19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3"/>
    </row>
    <row r="20" spans="1:19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1:19" ht="15.75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3"/>
    </row>
    <row r="22" spans="1:19" ht="15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3"/>
    </row>
    <row r="23" spans="1:19" ht="15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3"/>
    </row>
    <row r="24" spans="1:19" ht="15.75" customHeight="1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3"/>
    </row>
    <row r="25" spans="1:19" ht="15.75" customHeight="1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3"/>
    </row>
    <row r="26" spans="1:19" ht="15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3"/>
    </row>
    <row r="27" spans="1:19" ht="15.75" customHeight="1" x14ac:dyDescent="0.2">
      <c r="A27" s="43"/>
      <c r="B27" s="43"/>
      <c r="C27" s="43"/>
      <c r="D27" s="43"/>
      <c r="E27" s="43"/>
      <c r="F27" s="4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3"/>
    </row>
    <row r="28" spans="1:19" ht="15.75" customHeight="1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15.75" customHeight="1" x14ac:dyDescent="0.2">
      <c r="A29" s="42"/>
      <c r="B29" s="42"/>
      <c r="C29" s="42"/>
      <c r="D29" s="42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1:19" ht="15.75" customHeight="1" x14ac:dyDescent="0.2">
      <c r="A30" s="42"/>
      <c r="B30" s="179"/>
      <c r="C30" s="179"/>
      <c r="D30" s="179"/>
      <c r="E30" s="179"/>
      <c r="F30" s="179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15.75" customHeight="1" x14ac:dyDescent="0.2">
      <c r="A31" s="42"/>
      <c r="B31" s="179"/>
      <c r="C31" s="179"/>
      <c r="D31" s="179"/>
      <c r="E31" s="179"/>
      <c r="F31" s="179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15.75" customHeight="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15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15.75" customHeight="1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15.75" customHeight="1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15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15.75" customHeight="1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15.75" customHeight="1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15.75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15.75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15.75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15.75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ht="15.75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ht="15.7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ht="15.75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ht="15.75" customHeight="1" x14ac:dyDescent="0.2">
      <c r="A46" s="42"/>
      <c r="B46" s="42"/>
      <c r="C46" s="179"/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ht="15.75" customHeight="1" x14ac:dyDescent="0.2">
      <c r="A47" s="42"/>
      <c r="B47" s="42"/>
      <c r="C47" s="179"/>
      <c r="D47" s="42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15.75" customHeight="1" x14ac:dyDescent="0.2">
      <c r="A48" s="42"/>
      <c r="B48" s="42"/>
      <c r="C48" s="179"/>
      <c r="D48" s="42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15.75" customHeight="1" x14ac:dyDescent="0.2">
      <c r="A49" s="42"/>
      <c r="B49" s="179"/>
      <c r="C49" s="4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9" ht="15.75" customHeight="1" x14ac:dyDescent="0.2">
      <c r="A50" s="42"/>
      <c r="B50" s="42"/>
      <c r="C50" s="179"/>
      <c r="D50" s="179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1:19" ht="15.75" customHeight="1" x14ac:dyDescent="0.2">
      <c r="A51" s="42"/>
      <c r="B51" s="42"/>
      <c r="C51" s="42"/>
      <c r="D51" s="179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1:19" ht="15.75" customHeight="1" x14ac:dyDescent="0.2">
      <c r="A52" s="42"/>
      <c r="B52" s="42"/>
      <c r="C52" s="42"/>
      <c r="D52" s="179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1:19" ht="15.75" customHeight="1" x14ac:dyDescent="0.2">
      <c r="A53" s="42"/>
      <c r="B53" s="42"/>
      <c r="C53" s="179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spans="1:19" ht="15.75" customHeight="1" x14ac:dyDescent="0.15"/>
    <row r="55" spans="1:19" ht="15.75" customHeight="1" x14ac:dyDescent="0.15"/>
    <row r="56" spans="1:19" ht="15.75" customHeight="1" x14ac:dyDescent="0.15"/>
    <row r="57" spans="1:19" ht="15.75" customHeight="1" x14ac:dyDescent="0.15"/>
    <row r="58" spans="1:19" ht="15.75" customHeight="1" x14ac:dyDescent="0.15"/>
    <row r="59" spans="1:19" ht="15.75" customHeight="1" x14ac:dyDescent="0.15"/>
    <row r="60" spans="1:19" ht="15.75" customHeight="1" x14ac:dyDescent="0.15"/>
    <row r="61" spans="1:19" ht="15.75" customHeight="1" x14ac:dyDescent="0.15"/>
    <row r="62" spans="1:19" ht="15.75" customHeight="1" x14ac:dyDescent="0.15"/>
    <row r="63" spans="1:19" ht="15.75" customHeight="1" x14ac:dyDescent="0.15"/>
    <row r="64" spans="1:19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A6:D6"/>
    <mergeCell ref="A10:D10"/>
  </mergeCells>
  <pageMargins left="0.7" right="0.7" top="0.75" bottom="0.75" header="0" footer="0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Z1000"/>
  <sheetViews>
    <sheetView zoomScaleNormal="100" workbookViewId="0">
      <selection activeCell="A30" sqref="A30"/>
    </sheetView>
  </sheetViews>
  <sheetFormatPr baseColWidth="10" defaultColWidth="12.6640625" defaultRowHeight="15" customHeight="1" x14ac:dyDescent="0.15"/>
  <cols>
    <col min="1" max="1" width="15.1640625" customWidth="1"/>
    <col min="2" max="2" width="13.6640625" customWidth="1"/>
    <col min="3" max="3" width="11.83203125" customWidth="1"/>
    <col min="4" max="4" width="13.6640625" customWidth="1"/>
    <col min="5" max="26" width="7.6640625" customWidth="1"/>
  </cols>
  <sheetData>
    <row r="1" spans="1:26" ht="19" x14ac:dyDescent="0.25">
      <c r="A1" s="115" t="s">
        <v>457</v>
      </c>
      <c r="B1" s="42"/>
      <c r="C1" s="42"/>
      <c r="D1" s="42"/>
      <c r="E1" s="42"/>
      <c r="F1" s="42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6" x14ac:dyDescent="0.2">
      <c r="A2" s="42"/>
      <c r="B2" s="42"/>
      <c r="C2" s="42"/>
      <c r="D2" s="42"/>
      <c r="E2" s="42"/>
      <c r="F2" s="42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6" x14ac:dyDescent="0.2">
      <c r="A3" s="72" t="s">
        <v>274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1"/>
      <c r="T3" s="1"/>
      <c r="U3" s="1"/>
      <c r="V3" s="1"/>
      <c r="W3" s="1"/>
      <c r="X3" s="1"/>
      <c r="Y3" s="1"/>
      <c r="Z3" s="1"/>
    </row>
    <row r="4" spans="1:26" x14ac:dyDescent="0.2">
      <c r="A4" s="92" t="s">
        <v>545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1"/>
      <c r="T4" s="1"/>
      <c r="U4" s="1"/>
      <c r="V4" s="1"/>
      <c r="W4" s="1"/>
      <c r="X4" s="1"/>
      <c r="Y4" s="1"/>
      <c r="Z4" s="1"/>
    </row>
    <row r="5" spans="1:26" x14ac:dyDescent="0.2">
      <c r="A5" s="9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1"/>
      <c r="T5" s="1"/>
      <c r="U5" s="1"/>
      <c r="V5" s="1"/>
      <c r="W5" s="1"/>
      <c r="X5" s="1"/>
      <c r="Y5" s="1"/>
      <c r="Z5" s="1"/>
    </row>
    <row r="6" spans="1:26" ht="19" x14ac:dyDescent="0.25">
      <c r="A6" s="115" t="s">
        <v>458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26" x14ac:dyDescent="0.2">
      <c r="A8" s="104" t="s">
        <v>554</v>
      </c>
      <c r="B8" s="104" t="s">
        <v>453</v>
      </c>
      <c r="C8" s="104" t="s">
        <v>454</v>
      </c>
      <c r="D8" s="104" t="s">
        <v>455</v>
      </c>
      <c r="E8" s="42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26" x14ac:dyDescent="0.2">
      <c r="A9" s="42" t="s">
        <v>319</v>
      </c>
      <c r="B9" s="95">
        <v>0.89024311899999997</v>
      </c>
      <c r="C9" s="95">
        <v>7.6797569999999996E-2</v>
      </c>
      <c r="D9" s="95">
        <v>3.2959310999999998E-2</v>
      </c>
      <c r="E9" s="42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26" x14ac:dyDescent="0.2">
      <c r="A10" s="106" t="s">
        <v>321</v>
      </c>
      <c r="B10" s="95">
        <v>0.52563727199999999</v>
      </c>
      <c r="C10" s="95">
        <v>0.161047054</v>
      </c>
      <c r="D10" s="95">
        <v>0.31331567399999999</v>
      </c>
      <c r="E10" s="42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26" x14ac:dyDescent="0.2">
      <c r="A11" s="106" t="s">
        <v>323</v>
      </c>
      <c r="B11" s="95">
        <v>0.37532958500000002</v>
      </c>
      <c r="C11" s="95">
        <v>0.235943073</v>
      </c>
      <c r="D11" s="95">
        <v>0.38872734199999998</v>
      </c>
      <c r="E11" s="42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26" x14ac:dyDescent="0.2">
      <c r="A12" s="106" t="s">
        <v>325</v>
      </c>
      <c r="B12" s="95">
        <v>0.19131679700000001</v>
      </c>
      <c r="C12" s="95">
        <v>0.27456485000000003</v>
      </c>
      <c r="D12" s="95">
        <v>0.53411851799999999</v>
      </c>
      <c r="E12" s="42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1:26" x14ac:dyDescent="0.2">
      <c r="A13" s="42" t="s">
        <v>318</v>
      </c>
      <c r="B13" s="95">
        <v>0.24045278</v>
      </c>
      <c r="C13" s="95">
        <v>0.24045278</v>
      </c>
      <c r="D13" s="95">
        <v>0.54534262099999997</v>
      </c>
      <c r="E13" s="4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pans="1:26" x14ac:dyDescent="0.2">
      <c r="A14" s="42" t="s">
        <v>328</v>
      </c>
      <c r="B14" s="95">
        <v>0.285219799</v>
      </c>
      <c r="C14" s="95">
        <v>0.261539301</v>
      </c>
      <c r="D14" s="95">
        <v>0.45324090099999997</v>
      </c>
      <c r="E14" s="42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26" x14ac:dyDescent="0.2">
      <c r="A15" s="42" t="s">
        <v>322</v>
      </c>
      <c r="B15" s="95">
        <v>0.31018000000000001</v>
      </c>
      <c r="C15" s="95">
        <v>0.32431317300000001</v>
      </c>
      <c r="D15" s="95">
        <v>0.36550660600000001</v>
      </c>
      <c r="E15" s="42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26" x14ac:dyDescent="0.2">
      <c r="A16" s="42" t="s">
        <v>324</v>
      </c>
      <c r="B16" s="95">
        <v>0.28176098100000002</v>
      </c>
      <c r="C16" s="95">
        <v>0.41635157</v>
      </c>
      <c r="D16" s="95">
        <v>0.30188744899999997</v>
      </c>
      <c r="E16" s="42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pans="1:26" x14ac:dyDescent="0.2">
      <c r="A17" s="42" t="s">
        <v>326</v>
      </c>
      <c r="B17" s="95">
        <v>0.242015747</v>
      </c>
      <c r="C17" s="95">
        <v>0.52964285600000005</v>
      </c>
      <c r="D17" s="95">
        <v>0.228341397</v>
      </c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spans="1:26" x14ac:dyDescent="0.2">
      <c r="A18" s="42" t="s">
        <v>327</v>
      </c>
      <c r="B18" s="95">
        <v>0.18886162000000001</v>
      </c>
      <c r="C18" s="95">
        <v>0.63167210200000001</v>
      </c>
      <c r="D18" s="95">
        <v>0.17946627700000001</v>
      </c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spans="1:26" x14ac:dyDescent="0.2">
      <c r="A19" s="42" t="s">
        <v>329</v>
      </c>
      <c r="B19" s="95">
        <v>0.15223376399999999</v>
      </c>
      <c r="C19" s="95">
        <v>0.71541986499999999</v>
      </c>
      <c r="D19" s="95">
        <v>0.13234637099999999</v>
      </c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26" x14ac:dyDescent="0.2">
      <c r="A20" s="42" t="s">
        <v>333</v>
      </c>
      <c r="B20" s="95">
        <v>0.12906526199999999</v>
      </c>
      <c r="C20" s="95">
        <v>0.77600187099999995</v>
      </c>
      <c r="D20" s="95">
        <v>9.4932867000000004E-2</v>
      </c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26" ht="15.75" customHeight="1" x14ac:dyDescent="0.2">
      <c r="A21" s="42" t="s">
        <v>334</v>
      </c>
      <c r="B21" s="95">
        <v>0.116967242</v>
      </c>
      <c r="C21" s="95">
        <v>0.81679312299999995</v>
      </c>
      <c r="D21" s="95">
        <v>6.6239635000000005E-2</v>
      </c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1:26" ht="15.75" customHeight="1" x14ac:dyDescent="0.2">
      <c r="A22" s="42" t="s">
        <v>335</v>
      </c>
      <c r="B22" s="95">
        <v>0.114408469</v>
      </c>
      <c r="C22" s="95">
        <v>0.83200644999999995</v>
      </c>
      <c r="D22" s="95">
        <v>5.3585081E-2</v>
      </c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1:26" ht="15.75" customHeight="1" x14ac:dyDescent="0.2">
      <c r="A23" s="42" t="s">
        <v>336</v>
      </c>
      <c r="B23" s="95">
        <v>0.108149915</v>
      </c>
      <c r="C23" s="95">
        <v>0.84560387400000003</v>
      </c>
      <c r="D23" s="95">
        <v>4.6246211000000002E-2</v>
      </c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1:26" ht="15.75" customHeight="1" x14ac:dyDescent="0.2">
      <c r="A24" s="42" t="s">
        <v>337</v>
      </c>
      <c r="B24" s="95">
        <v>0.104181676</v>
      </c>
      <c r="C24" s="95">
        <v>0.85445676199999998</v>
      </c>
      <c r="D24" s="95">
        <v>4.1361561999999998E-2</v>
      </c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26" ht="15.75" customHeight="1" x14ac:dyDescent="0.2">
      <c r="A25" s="42" t="s">
        <v>377</v>
      </c>
      <c r="B25" s="95">
        <v>0.102937244</v>
      </c>
      <c r="C25" s="95">
        <v>0.85835136300000003</v>
      </c>
      <c r="D25" s="95">
        <v>3.8711394000000003E-2</v>
      </c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26" ht="15.75" customHeight="1" x14ac:dyDescent="0.2">
      <c r="A26" s="42" t="s">
        <v>378</v>
      </c>
      <c r="B26" s="95">
        <v>0.130168164</v>
      </c>
      <c r="C26" s="95">
        <v>0.83135490599999995</v>
      </c>
      <c r="D26" s="95">
        <v>3.8476929999999999E-2</v>
      </c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26" ht="15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5" t="s">
        <v>459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42"/>
      <c r="B29" s="42"/>
      <c r="C29" s="42"/>
      <c r="D29" s="42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1:26" ht="15.75" customHeight="1" x14ac:dyDescent="0.2">
      <c r="A30" s="104" t="s">
        <v>554</v>
      </c>
      <c r="B30" s="104" t="s">
        <v>453</v>
      </c>
      <c r="C30" s="104" t="s">
        <v>454</v>
      </c>
      <c r="D30" s="104" t="s">
        <v>455</v>
      </c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26" ht="15.75" customHeight="1" x14ac:dyDescent="0.2">
      <c r="A31" s="42" t="s">
        <v>319</v>
      </c>
      <c r="B31" s="95">
        <v>0.89506990600000003</v>
      </c>
      <c r="C31" s="95">
        <v>7.4478639999999999E-2</v>
      </c>
      <c r="D31" s="95">
        <v>3.0451454999999999E-2</v>
      </c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26" ht="15.75" customHeight="1" x14ac:dyDescent="0.2">
      <c r="A32" s="106" t="s">
        <v>321</v>
      </c>
      <c r="B32" s="95">
        <v>0.627452538</v>
      </c>
      <c r="C32" s="95">
        <v>0.153704069</v>
      </c>
      <c r="D32" s="95">
        <v>0.218843392</v>
      </c>
      <c r="E32" s="42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1:18" ht="15.75" customHeight="1" x14ac:dyDescent="0.2">
      <c r="A33" s="106" t="s">
        <v>323</v>
      </c>
      <c r="B33" s="95">
        <v>0.49064068799999999</v>
      </c>
      <c r="C33" s="95">
        <v>0.23115060100000001</v>
      </c>
      <c r="D33" s="95">
        <v>0.278208711</v>
      </c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1:18" ht="15.75" customHeight="1" x14ac:dyDescent="0.2">
      <c r="A34" s="106" t="s">
        <v>325</v>
      </c>
      <c r="B34" s="95">
        <v>0.36671374299999998</v>
      </c>
      <c r="C34" s="95">
        <v>0.29536041099999999</v>
      </c>
      <c r="D34" s="95">
        <v>0.33792584599999997</v>
      </c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1:18" ht="15.75" customHeight="1" x14ac:dyDescent="0.2">
      <c r="A35" s="42" t="s">
        <v>318</v>
      </c>
      <c r="B35" s="95">
        <v>0.41726475000000002</v>
      </c>
      <c r="C35" s="95">
        <v>0.289744</v>
      </c>
      <c r="D35" s="95">
        <v>0.29299099899999997</v>
      </c>
      <c r="E35" s="4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15.75" customHeight="1" x14ac:dyDescent="0.2">
      <c r="A36" s="42" t="s">
        <v>328</v>
      </c>
      <c r="B36" s="95">
        <v>0.54230162400000004</v>
      </c>
      <c r="C36" s="95">
        <v>0.25560253500000002</v>
      </c>
      <c r="D36" s="95">
        <v>0.202095841</v>
      </c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18" ht="15.75" customHeight="1" x14ac:dyDescent="0.2">
      <c r="A37" s="42" t="s">
        <v>322</v>
      </c>
      <c r="B37" s="95">
        <v>0.499546781</v>
      </c>
      <c r="C37" s="95">
        <v>0.31167393300000001</v>
      </c>
      <c r="D37" s="95">
        <v>0.18877928599999999</v>
      </c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 ht="15.75" customHeight="1" x14ac:dyDescent="0.2">
      <c r="A38" s="42" t="s">
        <v>324</v>
      </c>
      <c r="B38" s="95">
        <v>0.42185800000000001</v>
      </c>
      <c r="C38" s="95">
        <v>0.421851107</v>
      </c>
      <c r="D38" s="95">
        <v>0.156290718</v>
      </c>
      <c r="E38" s="4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1:18" ht="15.75" customHeight="1" x14ac:dyDescent="0.2">
      <c r="A39" s="42" t="s">
        <v>326</v>
      </c>
      <c r="B39" s="95">
        <v>0.28894367599999998</v>
      </c>
      <c r="C39" s="95">
        <v>0.57709852900000003</v>
      </c>
      <c r="D39" s="95">
        <v>0.13395779399999999</v>
      </c>
      <c r="E39" s="42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1:18" ht="15.75" customHeight="1" x14ac:dyDescent="0.2">
      <c r="A40" s="42" t="s">
        <v>327</v>
      </c>
      <c r="B40" s="95">
        <v>0.20067174600000001</v>
      </c>
      <c r="C40" s="95">
        <v>0.69303023799999997</v>
      </c>
      <c r="D40" s="95">
        <v>0.106298016</v>
      </c>
      <c r="E40" s="42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1:18" ht="15.75" customHeight="1" x14ac:dyDescent="0.2">
      <c r="A41" s="42" t="s">
        <v>329</v>
      </c>
      <c r="B41" s="95">
        <v>0.15284630399999999</v>
      </c>
      <c r="C41" s="95">
        <v>0.77206022799999996</v>
      </c>
      <c r="D41" s="95">
        <v>7.5093467999999997E-2</v>
      </c>
      <c r="E41" s="42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1:18" ht="15.75" customHeight="1" x14ac:dyDescent="0.2">
      <c r="A42" s="42" t="s">
        <v>333</v>
      </c>
      <c r="B42" s="95">
        <v>0.12804615599999999</v>
      </c>
      <c r="C42" s="95">
        <v>0.80609064100000005</v>
      </c>
      <c r="D42" s="95">
        <v>6.5863202999999995E-2</v>
      </c>
      <c r="E42" s="42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ht="15.75" customHeight="1" x14ac:dyDescent="0.2">
      <c r="A43" s="42" t="s">
        <v>334</v>
      </c>
      <c r="B43" s="95">
        <v>0.13511548700000001</v>
      </c>
      <c r="C43" s="95">
        <v>0.81010367599999999</v>
      </c>
      <c r="D43" s="95">
        <v>5.4780836999999999E-2</v>
      </c>
      <c r="E43" s="42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1:18" ht="15.75" customHeight="1" x14ac:dyDescent="0.2">
      <c r="A44" s="42" t="s">
        <v>335</v>
      </c>
      <c r="B44" s="95">
        <v>0.12848158300000001</v>
      </c>
      <c r="C44" s="95">
        <v>0.82467195199999999</v>
      </c>
      <c r="D44" s="95">
        <v>4.6846464999999997E-2</v>
      </c>
      <c r="E44" s="42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ht="15.75" customHeight="1" x14ac:dyDescent="0.2">
      <c r="A45" s="42" t="s">
        <v>336</v>
      </c>
      <c r="B45" s="95">
        <v>0.12853946499999999</v>
      </c>
      <c r="C45" s="95">
        <v>0.82929564899999997</v>
      </c>
      <c r="D45" s="95">
        <v>4.2164885999999999E-2</v>
      </c>
      <c r="E45" s="42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ht="15.75" customHeight="1" x14ac:dyDescent="0.2">
      <c r="A46" s="42" t="s">
        <v>337</v>
      </c>
      <c r="B46" s="95">
        <v>0.12033932899999999</v>
      </c>
      <c r="C46" s="95">
        <v>0.84068031499999996</v>
      </c>
      <c r="D46" s="95">
        <v>3.8980356000000001E-2</v>
      </c>
      <c r="E46" s="42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1:18" ht="15.75" customHeight="1" x14ac:dyDescent="0.2">
      <c r="A47" s="42" t="s">
        <v>377</v>
      </c>
      <c r="B47" s="95">
        <v>0.106581885</v>
      </c>
      <c r="C47" s="95">
        <v>0.855945815</v>
      </c>
      <c r="D47" s="95">
        <v>3.74723E-2</v>
      </c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1:18" ht="15.75" customHeight="1" x14ac:dyDescent="0.2">
      <c r="A48" s="42" t="s">
        <v>378</v>
      </c>
      <c r="B48" s="95">
        <v>0.127849764</v>
      </c>
      <c r="C48" s="95">
        <v>0.83254577799999996</v>
      </c>
      <c r="D48" s="95">
        <v>3.9604458000000002E-2</v>
      </c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1000"/>
  <sheetViews>
    <sheetView zoomScaleNormal="100" workbookViewId="0"/>
  </sheetViews>
  <sheetFormatPr baseColWidth="10" defaultColWidth="12.6640625" defaultRowHeight="15" customHeight="1" x14ac:dyDescent="0.15"/>
  <cols>
    <col min="1" max="1" width="10" customWidth="1"/>
    <col min="2" max="2" width="16.83203125" customWidth="1"/>
    <col min="3" max="3" width="14.33203125" customWidth="1"/>
    <col min="4" max="4" width="20.1640625" customWidth="1"/>
    <col min="5" max="26" width="7.6640625" customWidth="1"/>
  </cols>
  <sheetData>
    <row r="1" spans="1:26" ht="17" x14ac:dyDescent="0.2">
      <c r="A1" s="41" t="s">
        <v>460</v>
      </c>
      <c r="B1" s="42"/>
      <c r="C1" s="42"/>
      <c r="D1" s="42"/>
      <c r="E1" s="42"/>
      <c r="F1" s="42"/>
      <c r="G1" s="42"/>
      <c r="H1" s="42"/>
      <c r="I1" s="42"/>
      <c r="J1" s="42"/>
      <c r="K1" s="1"/>
      <c r="L1" s="1"/>
      <c r="M1" s="1"/>
      <c r="N1" s="1"/>
      <c r="O1" s="1"/>
      <c r="P1" s="1"/>
      <c r="Q1" s="1"/>
      <c r="R1" s="1"/>
      <c r="S1" s="1"/>
    </row>
    <row r="2" spans="1:26" ht="17" x14ac:dyDescent="0.2">
      <c r="A2" s="62"/>
      <c r="B2" s="42"/>
      <c r="C2" s="42"/>
      <c r="D2" s="42"/>
      <c r="E2" s="42"/>
      <c r="F2" s="42"/>
      <c r="G2" s="42"/>
      <c r="H2" s="42"/>
      <c r="I2" s="42"/>
      <c r="J2" s="42"/>
      <c r="K2" s="1"/>
      <c r="L2" s="1"/>
      <c r="M2" s="1"/>
      <c r="N2" s="1"/>
      <c r="O2" s="1"/>
      <c r="P2" s="1"/>
      <c r="Q2" s="1"/>
      <c r="R2" s="1"/>
      <c r="S2" s="1"/>
    </row>
    <row r="3" spans="1:26" x14ac:dyDescent="0.2">
      <c r="A3" s="72" t="s">
        <v>274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92" t="s">
        <v>438</v>
      </c>
      <c r="B4" s="42"/>
      <c r="C4" s="42"/>
      <c r="D4" s="42"/>
      <c r="E4" s="42"/>
      <c r="F4" s="42"/>
      <c r="G4" s="42"/>
      <c r="H4" s="42"/>
      <c r="I4" s="42"/>
      <c r="J4" s="4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1"/>
      <c r="L5" s="1"/>
      <c r="M5" s="1"/>
      <c r="N5" s="1"/>
      <c r="O5" s="1"/>
      <c r="P5" s="1"/>
      <c r="Q5" s="1"/>
      <c r="R5" s="1"/>
      <c r="S5" s="1"/>
    </row>
    <row r="6" spans="1:26" ht="32" x14ac:dyDescent="0.2">
      <c r="A6" s="37" t="s">
        <v>277</v>
      </c>
      <c r="B6" s="181" t="s">
        <v>461</v>
      </c>
      <c r="C6" s="182" t="s">
        <v>243</v>
      </c>
      <c r="D6" s="181" t="s">
        <v>462</v>
      </c>
      <c r="E6" s="42"/>
      <c r="F6" s="42"/>
      <c r="G6" s="42"/>
      <c r="H6" s="42"/>
      <c r="I6" s="42"/>
      <c r="J6" s="42"/>
      <c r="K6" s="1"/>
      <c r="L6" s="1"/>
      <c r="M6" s="1"/>
      <c r="N6" s="1"/>
      <c r="O6" s="1"/>
      <c r="P6" s="1"/>
      <c r="Q6" s="1"/>
      <c r="R6" s="1"/>
      <c r="S6" s="1"/>
    </row>
    <row r="7" spans="1:26" x14ac:dyDescent="0.2">
      <c r="A7" s="93" t="s">
        <v>281</v>
      </c>
      <c r="B7" s="73">
        <v>110958</v>
      </c>
      <c r="C7" s="73">
        <v>20164100</v>
      </c>
      <c r="D7" s="166">
        <f t="shared" ref="D7:D16" si="0">B7/C7*1000</f>
        <v>5.5027499367688124</v>
      </c>
      <c r="E7" s="42"/>
      <c r="F7" s="166"/>
      <c r="G7" s="42"/>
      <c r="H7" s="42"/>
      <c r="I7" s="42"/>
      <c r="J7" s="42"/>
      <c r="K7" s="1"/>
      <c r="L7" s="1"/>
      <c r="M7" s="1"/>
      <c r="N7" s="1"/>
      <c r="O7" s="1"/>
      <c r="P7" s="1"/>
      <c r="Q7" s="1"/>
      <c r="R7" s="1"/>
      <c r="S7" s="1"/>
    </row>
    <row r="8" spans="1:26" x14ac:dyDescent="0.2">
      <c r="A8" s="93" t="s">
        <v>282</v>
      </c>
      <c r="B8" s="73">
        <v>109323</v>
      </c>
      <c r="C8" s="73">
        <v>20364300</v>
      </c>
      <c r="D8" s="166">
        <f t="shared" si="0"/>
        <v>5.3683652273832143</v>
      </c>
      <c r="E8" s="42"/>
      <c r="F8" s="166"/>
      <c r="G8" s="42"/>
      <c r="H8" s="42"/>
      <c r="I8" s="42"/>
      <c r="J8" s="42"/>
      <c r="K8" s="1"/>
      <c r="L8" s="1"/>
      <c r="M8" s="1"/>
      <c r="N8" s="1"/>
      <c r="O8" s="1"/>
      <c r="P8" s="1"/>
      <c r="Q8" s="1"/>
      <c r="R8" s="1"/>
      <c r="S8" s="1"/>
    </row>
    <row r="9" spans="1:26" x14ac:dyDescent="0.2">
      <c r="A9" s="93" t="s">
        <v>283</v>
      </c>
      <c r="B9" s="73">
        <v>114222</v>
      </c>
      <c r="C9" s="73">
        <v>20294300</v>
      </c>
      <c r="D9" s="166">
        <f t="shared" si="0"/>
        <v>5.6282798618331258</v>
      </c>
      <c r="E9" s="42"/>
      <c r="F9" s="166"/>
      <c r="G9" s="42"/>
      <c r="H9" s="42"/>
      <c r="I9" s="42"/>
      <c r="J9" s="42"/>
      <c r="K9" s="1"/>
      <c r="L9" s="1"/>
      <c r="M9" s="1"/>
      <c r="N9" s="1"/>
      <c r="O9" s="1"/>
      <c r="P9" s="1"/>
      <c r="Q9" s="1"/>
      <c r="R9" s="1"/>
      <c r="S9" s="1"/>
    </row>
    <row r="10" spans="1:26" x14ac:dyDescent="0.2">
      <c r="A10" s="93" t="s">
        <v>284</v>
      </c>
      <c r="B10" s="73">
        <v>116322</v>
      </c>
      <c r="C10" s="73">
        <v>20764300</v>
      </c>
      <c r="D10" s="166">
        <f t="shared" si="0"/>
        <v>5.6020188496602339</v>
      </c>
      <c r="E10" s="42"/>
      <c r="F10" s="166"/>
      <c r="G10" s="42"/>
      <c r="H10" s="42"/>
      <c r="I10" s="42"/>
      <c r="J10" s="42"/>
      <c r="K10" s="1"/>
      <c r="L10" s="1"/>
      <c r="M10" s="1"/>
      <c r="N10" s="1"/>
      <c r="O10" s="1"/>
      <c r="P10" s="1"/>
      <c r="Q10" s="1"/>
      <c r="R10" s="1"/>
      <c r="S10" s="1"/>
    </row>
    <row r="11" spans="1:26" x14ac:dyDescent="0.2">
      <c r="A11" s="93" t="s">
        <v>285</v>
      </c>
      <c r="B11" s="73">
        <v>118756</v>
      </c>
      <c r="C11" s="73">
        <v>21394300</v>
      </c>
      <c r="D11" s="166">
        <f t="shared" si="0"/>
        <v>5.5508242849730998</v>
      </c>
      <c r="E11" s="42"/>
      <c r="F11" s="166"/>
      <c r="G11" s="42"/>
      <c r="H11" s="42"/>
      <c r="I11" s="42"/>
      <c r="J11" s="42"/>
      <c r="K11" s="1"/>
      <c r="L11" s="1"/>
      <c r="M11" s="1"/>
      <c r="N11" s="1"/>
      <c r="O11" s="1"/>
      <c r="P11" s="1"/>
      <c r="Q11" s="1"/>
      <c r="R11" s="1"/>
      <c r="S11" s="1"/>
    </row>
    <row r="12" spans="1:26" x14ac:dyDescent="0.2">
      <c r="A12" s="93" t="s">
        <v>286</v>
      </c>
      <c r="B12" s="73">
        <v>120118</v>
      </c>
      <c r="C12" s="73">
        <v>21224300</v>
      </c>
      <c r="D12" s="166">
        <f t="shared" si="0"/>
        <v>5.6594563778310709</v>
      </c>
      <c r="E12" s="42"/>
      <c r="F12" s="166"/>
      <c r="G12" s="42"/>
      <c r="H12" s="42"/>
      <c r="I12" s="42"/>
      <c r="J12" s="42"/>
      <c r="K12" s="1"/>
      <c r="L12" s="1"/>
      <c r="M12" s="1"/>
      <c r="N12" s="1"/>
      <c r="O12" s="1"/>
      <c r="P12" s="1"/>
      <c r="Q12" s="1"/>
      <c r="R12" s="1"/>
      <c r="S12" s="1"/>
    </row>
    <row r="13" spans="1:26" x14ac:dyDescent="0.2">
      <c r="A13" s="93" t="s">
        <v>287</v>
      </c>
      <c r="B13" s="73">
        <v>121176</v>
      </c>
      <c r="C13" s="73">
        <v>22364300</v>
      </c>
      <c r="D13" s="166">
        <f t="shared" si="0"/>
        <v>5.4182782380848051</v>
      </c>
      <c r="E13" s="42"/>
      <c r="F13" s="166"/>
      <c r="G13" s="42"/>
      <c r="H13" s="42"/>
      <c r="I13" s="42"/>
      <c r="J13" s="42"/>
      <c r="K13" s="1"/>
      <c r="L13" s="1"/>
      <c r="M13" s="1"/>
      <c r="N13" s="1"/>
      <c r="O13" s="1"/>
      <c r="P13" s="1"/>
      <c r="Q13" s="1"/>
      <c r="R13" s="1"/>
      <c r="S13" s="1"/>
    </row>
    <row r="14" spans="1:26" x14ac:dyDescent="0.2">
      <c r="A14" s="93" t="s">
        <v>288</v>
      </c>
      <c r="B14" s="73">
        <v>121752</v>
      </c>
      <c r="C14" s="73">
        <v>22364300</v>
      </c>
      <c r="D14" s="166">
        <f t="shared" si="0"/>
        <v>5.4440335713615005</v>
      </c>
      <c r="E14" s="42"/>
      <c r="F14" s="166"/>
      <c r="G14" s="42"/>
      <c r="H14" s="42"/>
      <c r="I14" s="42"/>
      <c r="J14" s="42"/>
      <c r="K14" s="1"/>
      <c r="L14" s="1"/>
      <c r="M14" s="1"/>
      <c r="N14" s="1"/>
      <c r="O14" s="1"/>
      <c r="P14" s="1"/>
      <c r="Q14" s="1"/>
      <c r="R14" s="1"/>
      <c r="S14" s="1"/>
    </row>
    <row r="15" spans="1:26" x14ac:dyDescent="0.2">
      <c r="A15" s="93" t="s">
        <v>289</v>
      </c>
      <c r="B15" s="73">
        <v>123244</v>
      </c>
      <c r="C15" s="73">
        <v>22264300</v>
      </c>
      <c r="D15" s="166">
        <f t="shared" si="0"/>
        <v>5.5354985335267672</v>
      </c>
      <c r="E15" s="42"/>
      <c r="F15" s="166"/>
      <c r="G15" s="42"/>
      <c r="H15" s="42"/>
      <c r="I15" s="42"/>
      <c r="J15" s="42"/>
      <c r="K15" s="1"/>
      <c r="L15" s="1"/>
      <c r="M15" s="1"/>
      <c r="N15" s="1"/>
      <c r="O15" s="1"/>
      <c r="P15" s="1"/>
      <c r="Q15" s="1"/>
      <c r="R15" s="1"/>
      <c r="S15" s="1"/>
    </row>
    <row r="16" spans="1:26" x14ac:dyDescent="0.2">
      <c r="A16" s="93" t="s">
        <v>290</v>
      </c>
      <c r="B16" s="73">
        <v>118962</v>
      </c>
      <c r="C16" s="73">
        <v>23364300</v>
      </c>
      <c r="D16" s="166">
        <f t="shared" si="0"/>
        <v>5.0916141292484687</v>
      </c>
      <c r="E16" s="42"/>
      <c r="F16" s="166"/>
      <c r="G16" s="42"/>
      <c r="H16" s="42"/>
      <c r="I16" s="42"/>
      <c r="J16" s="42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">
      <c r="C19" s="1"/>
    </row>
    <row r="20" spans="1:19" x14ac:dyDescent="0.2">
      <c r="C20" s="1"/>
    </row>
    <row r="21" spans="1:19" ht="15.75" customHeight="1" x14ac:dyDescent="0.2">
      <c r="C21" s="1"/>
    </row>
    <row r="22" spans="1:19" ht="15.75" customHeight="1" x14ac:dyDescent="0.2">
      <c r="C22" s="1"/>
    </row>
    <row r="23" spans="1:19" ht="15.75" customHeight="1" x14ac:dyDescent="0.2">
      <c r="C23" s="1"/>
    </row>
    <row r="24" spans="1:19" ht="15.75" customHeight="1" x14ac:dyDescent="0.2">
      <c r="C24" s="1"/>
    </row>
    <row r="25" spans="1:19" ht="15.75" customHeight="1" x14ac:dyDescent="0.2">
      <c r="C25" s="1"/>
    </row>
    <row r="26" spans="1:19" ht="15.75" customHeight="1" x14ac:dyDescent="0.2">
      <c r="C26" s="1"/>
    </row>
    <row r="27" spans="1:19" ht="15.75" customHeight="1" x14ac:dyDescent="0.2">
      <c r="C27" s="1"/>
    </row>
    <row r="28" spans="1:19" ht="15.75" customHeight="1" x14ac:dyDescent="0.2">
      <c r="C28" s="1"/>
    </row>
    <row r="29" spans="1:19" ht="15.75" customHeight="1" x14ac:dyDescent="0.2">
      <c r="C29" s="1"/>
    </row>
    <row r="30" spans="1:19" ht="15.75" customHeight="1" x14ac:dyDescent="0.2">
      <c r="C30" s="1"/>
    </row>
    <row r="31" spans="1:19" ht="15.75" customHeight="1" x14ac:dyDescent="0.2">
      <c r="C31" s="1"/>
    </row>
    <row r="32" spans="1:19" ht="15.75" customHeight="1" x14ac:dyDescent="0.2">
      <c r="C32" s="1"/>
    </row>
    <row r="33" spans="3:3" ht="15.75" customHeight="1" x14ac:dyDescent="0.2">
      <c r="C33" s="1"/>
    </row>
    <row r="34" spans="3:3" ht="15.75" customHeight="1" x14ac:dyDescent="0.2">
      <c r="C34" s="1"/>
    </row>
    <row r="35" spans="3:3" ht="15.75" customHeight="1" x14ac:dyDescent="0.2">
      <c r="C35" s="1"/>
    </row>
    <row r="36" spans="3:3" ht="15.75" customHeight="1" x14ac:dyDescent="0.2">
      <c r="C36" s="1"/>
    </row>
    <row r="37" spans="3:3" ht="15.75" customHeight="1" x14ac:dyDescent="0.2">
      <c r="C37" s="1"/>
    </row>
    <row r="38" spans="3:3" ht="15.75" customHeight="1" x14ac:dyDescent="0.2">
      <c r="C38" s="1"/>
    </row>
    <row r="39" spans="3:3" ht="15.75" customHeight="1" x14ac:dyDescent="0.2">
      <c r="C39" s="1"/>
    </row>
    <row r="40" spans="3:3" ht="15.75" customHeight="1" x14ac:dyDescent="0.2">
      <c r="C40" s="1"/>
    </row>
    <row r="41" spans="3:3" ht="15.75" customHeight="1" x14ac:dyDescent="0.2">
      <c r="C41" s="1"/>
    </row>
    <row r="42" spans="3:3" ht="15.75" customHeight="1" x14ac:dyDescent="0.2">
      <c r="C42" s="1"/>
    </row>
    <row r="43" spans="3:3" ht="15.75" customHeight="1" x14ac:dyDescent="0.2">
      <c r="C43" s="1"/>
    </row>
    <row r="44" spans="3:3" ht="15.75" customHeight="1" x14ac:dyDescent="0.2">
      <c r="C44" s="1"/>
    </row>
    <row r="45" spans="3:3" ht="15.75" customHeight="1" x14ac:dyDescent="0.2">
      <c r="C45" s="1"/>
    </row>
    <row r="46" spans="3:3" ht="15.75" customHeight="1" x14ac:dyDescent="0.2">
      <c r="C46" s="1"/>
    </row>
    <row r="47" spans="3:3" ht="15.75" customHeight="1" x14ac:dyDescent="0.2">
      <c r="C47" s="1"/>
    </row>
    <row r="48" spans="3:3" ht="15.75" customHeight="1" x14ac:dyDescent="0.2">
      <c r="C48" s="1"/>
    </row>
    <row r="49" spans="3:3" ht="15.75" customHeight="1" x14ac:dyDescent="0.2">
      <c r="C49" s="1"/>
    </row>
    <row r="50" spans="3:3" ht="15.75" customHeight="1" x14ac:dyDescent="0.2">
      <c r="C50" s="1"/>
    </row>
    <row r="51" spans="3:3" ht="15.75" customHeight="1" x14ac:dyDescent="0.2">
      <c r="C51" s="1"/>
    </row>
    <row r="52" spans="3:3" ht="15.75" customHeight="1" x14ac:dyDescent="0.2">
      <c r="C52" s="1"/>
    </row>
    <row r="53" spans="3:3" ht="15.75" customHeight="1" x14ac:dyDescent="0.2">
      <c r="C53" s="1"/>
    </row>
    <row r="54" spans="3:3" ht="15.75" customHeight="1" x14ac:dyDescent="0.2">
      <c r="C54" s="1"/>
    </row>
    <row r="55" spans="3:3" ht="15.75" customHeight="1" x14ac:dyDescent="0.2">
      <c r="C55" s="1"/>
    </row>
    <row r="56" spans="3:3" ht="15.75" customHeight="1" x14ac:dyDescent="0.2">
      <c r="C56" s="1"/>
    </row>
    <row r="57" spans="3:3" ht="15.75" customHeight="1" x14ac:dyDescent="0.2">
      <c r="C57" s="1"/>
    </row>
    <row r="58" spans="3:3" ht="15.75" customHeight="1" x14ac:dyDescent="0.2">
      <c r="C58" s="1"/>
    </row>
    <row r="59" spans="3:3" ht="15.75" customHeight="1" x14ac:dyDescent="0.2">
      <c r="C59" s="1"/>
    </row>
    <row r="60" spans="3:3" ht="15.75" customHeight="1" x14ac:dyDescent="0.2">
      <c r="C60" s="1"/>
    </row>
    <row r="61" spans="3:3" ht="15.75" customHeight="1" x14ac:dyDescent="0.2">
      <c r="C61" s="1"/>
    </row>
    <row r="62" spans="3:3" ht="15.75" customHeight="1" x14ac:dyDescent="0.2">
      <c r="C62" s="1"/>
    </row>
    <row r="63" spans="3:3" ht="15.75" customHeight="1" x14ac:dyDescent="0.2">
      <c r="C63" s="1"/>
    </row>
    <row r="64" spans="3:3" ht="15.75" customHeight="1" x14ac:dyDescent="0.2">
      <c r="C64" s="1"/>
    </row>
    <row r="65" spans="3:3" ht="15.75" customHeight="1" x14ac:dyDescent="0.2">
      <c r="C65" s="1"/>
    </row>
    <row r="66" spans="3:3" ht="15.75" customHeight="1" x14ac:dyDescent="0.2">
      <c r="C66" s="1"/>
    </row>
    <row r="67" spans="3:3" ht="15.75" customHeight="1" x14ac:dyDescent="0.2">
      <c r="C67" s="1"/>
    </row>
    <row r="68" spans="3:3" ht="15.75" customHeight="1" x14ac:dyDescent="0.2">
      <c r="C68" s="1"/>
    </row>
    <row r="69" spans="3:3" ht="15.75" customHeight="1" x14ac:dyDescent="0.2">
      <c r="C69" s="1"/>
    </row>
    <row r="70" spans="3:3" ht="15.75" customHeight="1" x14ac:dyDescent="0.2">
      <c r="C70" s="1"/>
    </row>
    <row r="71" spans="3:3" ht="15.75" customHeight="1" x14ac:dyDescent="0.2">
      <c r="C71" s="1"/>
    </row>
    <row r="72" spans="3:3" ht="15.75" customHeight="1" x14ac:dyDescent="0.2">
      <c r="C72" s="1"/>
    </row>
    <row r="73" spans="3:3" ht="15.75" customHeight="1" x14ac:dyDescent="0.2">
      <c r="C73" s="1"/>
    </row>
    <row r="74" spans="3:3" ht="15.75" customHeight="1" x14ac:dyDescent="0.2">
      <c r="C74" s="1"/>
    </row>
    <row r="75" spans="3:3" ht="15.75" customHeight="1" x14ac:dyDescent="0.2">
      <c r="C75" s="1"/>
    </row>
    <row r="76" spans="3:3" ht="15.75" customHeight="1" x14ac:dyDescent="0.2">
      <c r="C76" s="1"/>
    </row>
    <row r="77" spans="3:3" ht="15.75" customHeight="1" x14ac:dyDescent="0.2">
      <c r="C77" s="1"/>
    </row>
    <row r="78" spans="3:3" ht="15.75" customHeight="1" x14ac:dyDescent="0.2">
      <c r="C78" s="1"/>
    </row>
    <row r="79" spans="3:3" ht="15.75" customHeight="1" x14ac:dyDescent="0.2">
      <c r="C79" s="1"/>
    </row>
    <row r="80" spans="3:3" ht="15.75" customHeight="1" x14ac:dyDescent="0.2">
      <c r="C80" s="1"/>
    </row>
    <row r="81" spans="3:3" ht="15.75" customHeight="1" x14ac:dyDescent="0.2">
      <c r="C81" s="1"/>
    </row>
    <row r="82" spans="3:3" ht="15.75" customHeight="1" x14ac:dyDescent="0.2">
      <c r="C82" s="1"/>
    </row>
    <row r="83" spans="3:3" ht="15.75" customHeight="1" x14ac:dyDescent="0.2">
      <c r="C83" s="1"/>
    </row>
    <row r="84" spans="3:3" ht="15.75" customHeight="1" x14ac:dyDescent="0.2">
      <c r="C84" s="1"/>
    </row>
    <row r="85" spans="3:3" ht="15.75" customHeight="1" x14ac:dyDescent="0.2">
      <c r="C85" s="1"/>
    </row>
    <row r="86" spans="3:3" ht="15.75" customHeight="1" x14ac:dyDescent="0.2">
      <c r="C86" s="1"/>
    </row>
    <row r="87" spans="3:3" ht="15.75" customHeight="1" x14ac:dyDescent="0.2">
      <c r="C87" s="1"/>
    </row>
    <row r="88" spans="3:3" ht="15.75" customHeight="1" x14ac:dyDescent="0.2">
      <c r="C88" s="1"/>
    </row>
    <row r="89" spans="3:3" ht="15.75" customHeight="1" x14ac:dyDescent="0.2">
      <c r="C89" s="1"/>
    </row>
    <row r="90" spans="3:3" ht="15.75" customHeight="1" x14ac:dyDescent="0.2">
      <c r="C90" s="1"/>
    </row>
    <row r="91" spans="3:3" ht="15.75" customHeight="1" x14ac:dyDescent="0.2">
      <c r="C91" s="1"/>
    </row>
    <row r="92" spans="3:3" ht="15.75" customHeight="1" x14ac:dyDescent="0.2">
      <c r="C92" s="1"/>
    </row>
    <row r="93" spans="3:3" ht="15.75" customHeight="1" x14ac:dyDescent="0.2">
      <c r="C93" s="1"/>
    </row>
    <row r="94" spans="3:3" ht="15.75" customHeight="1" x14ac:dyDescent="0.2">
      <c r="C94" s="1"/>
    </row>
    <row r="95" spans="3:3" ht="15.75" customHeight="1" x14ac:dyDescent="0.2">
      <c r="C95" s="1"/>
    </row>
    <row r="96" spans="3:3" ht="15.75" customHeight="1" x14ac:dyDescent="0.2">
      <c r="C96" s="1"/>
    </row>
    <row r="97" spans="3:3" ht="15.75" customHeight="1" x14ac:dyDescent="0.2">
      <c r="C97" s="1"/>
    </row>
    <row r="98" spans="3:3" ht="15.75" customHeight="1" x14ac:dyDescent="0.2">
      <c r="C98" s="1"/>
    </row>
    <row r="99" spans="3:3" ht="15.75" customHeight="1" x14ac:dyDescent="0.2">
      <c r="C99" s="1"/>
    </row>
    <row r="100" spans="3:3" ht="15.75" customHeight="1" x14ac:dyDescent="0.2">
      <c r="C100" s="1"/>
    </row>
    <row r="101" spans="3:3" ht="15.75" customHeight="1" x14ac:dyDescent="0.2">
      <c r="C101" s="1"/>
    </row>
    <row r="102" spans="3:3" ht="15.75" customHeight="1" x14ac:dyDescent="0.2">
      <c r="C102" s="1"/>
    </row>
    <row r="103" spans="3:3" ht="15.75" customHeight="1" x14ac:dyDescent="0.2">
      <c r="C103" s="1"/>
    </row>
    <row r="104" spans="3:3" ht="15.75" customHeight="1" x14ac:dyDescent="0.2">
      <c r="C104" s="1"/>
    </row>
    <row r="105" spans="3:3" ht="15.75" customHeight="1" x14ac:dyDescent="0.2">
      <c r="C105" s="1"/>
    </row>
    <row r="106" spans="3:3" ht="15.75" customHeight="1" x14ac:dyDescent="0.2">
      <c r="C106" s="1"/>
    </row>
    <row r="107" spans="3:3" ht="15.75" customHeight="1" x14ac:dyDescent="0.2">
      <c r="C107" s="1"/>
    </row>
    <row r="108" spans="3:3" ht="15.75" customHeight="1" x14ac:dyDescent="0.2">
      <c r="C108" s="1"/>
    </row>
    <row r="109" spans="3:3" ht="15.75" customHeight="1" x14ac:dyDescent="0.2">
      <c r="C109" s="1"/>
    </row>
    <row r="110" spans="3:3" ht="15.75" customHeight="1" x14ac:dyDescent="0.2">
      <c r="C110" s="1"/>
    </row>
    <row r="111" spans="3:3" ht="15.75" customHeight="1" x14ac:dyDescent="0.2">
      <c r="C111" s="1"/>
    </row>
    <row r="112" spans="3:3" ht="15.75" customHeight="1" x14ac:dyDescent="0.2">
      <c r="C112" s="1"/>
    </row>
    <row r="113" spans="3:3" ht="15.75" customHeight="1" x14ac:dyDescent="0.2">
      <c r="C113" s="1"/>
    </row>
    <row r="114" spans="3:3" ht="15.75" customHeight="1" x14ac:dyDescent="0.2">
      <c r="C114" s="1"/>
    </row>
    <row r="115" spans="3:3" ht="15.75" customHeight="1" x14ac:dyDescent="0.2">
      <c r="C115" s="1"/>
    </row>
    <row r="116" spans="3:3" ht="15.75" customHeight="1" x14ac:dyDescent="0.2">
      <c r="C116" s="1"/>
    </row>
    <row r="117" spans="3:3" ht="15.75" customHeight="1" x14ac:dyDescent="0.2">
      <c r="C117" s="1"/>
    </row>
    <row r="118" spans="3:3" ht="15.75" customHeight="1" x14ac:dyDescent="0.2">
      <c r="C118" s="1"/>
    </row>
    <row r="119" spans="3:3" ht="15.75" customHeight="1" x14ac:dyDescent="0.2">
      <c r="C119" s="1"/>
    </row>
    <row r="120" spans="3:3" ht="15.75" customHeight="1" x14ac:dyDescent="0.2">
      <c r="C120" s="1"/>
    </row>
    <row r="121" spans="3:3" ht="15.75" customHeight="1" x14ac:dyDescent="0.2">
      <c r="C121" s="1"/>
    </row>
    <row r="122" spans="3:3" ht="15.75" customHeight="1" x14ac:dyDescent="0.2">
      <c r="C122" s="1"/>
    </row>
    <row r="123" spans="3:3" ht="15.75" customHeight="1" x14ac:dyDescent="0.2">
      <c r="C123" s="1"/>
    </row>
    <row r="124" spans="3:3" ht="15.75" customHeight="1" x14ac:dyDescent="0.2">
      <c r="C124" s="1"/>
    </row>
    <row r="125" spans="3:3" ht="15.75" customHeight="1" x14ac:dyDescent="0.2">
      <c r="C125" s="1"/>
    </row>
    <row r="126" spans="3:3" ht="15.75" customHeight="1" x14ac:dyDescent="0.2">
      <c r="C126" s="1"/>
    </row>
    <row r="127" spans="3:3" ht="15.75" customHeight="1" x14ac:dyDescent="0.2">
      <c r="C127" s="1"/>
    </row>
    <row r="128" spans="3:3" ht="15.75" customHeight="1" x14ac:dyDescent="0.2">
      <c r="C128" s="1"/>
    </row>
    <row r="129" spans="3:3" ht="15.75" customHeight="1" x14ac:dyDescent="0.2">
      <c r="C129" s="1"/>
    </row>
    <row r="130" spans="3:3" ht="15.75" customHeight="1" x14ac:dyDescent="0.2">
      <c r="C130" s="1"/>
    </row>
    <row r="131" spans="3:3" ht="15.75" customHeight="1" x14ac:dyDescent="0.2">
      <c r="C131" s="1"/>
    </row>
    <row r="132" spans="3:3" ht="15.75" customHeight="1" x14ac:dyDescent="0.2">
      <c r="C132" s="1"/>
    </row>
    <row r="133" spans="3:3" ht="15.75" customHeight="1" x14ac:dyDescent="0.2">
      <c r="C133" s="1"/>
    </row>
    <row r="134" spans="3:3" ht="15.75" customHeight="1" x14ac:dyDescent="0.2">
      <c r="C134" s="1"/>
    </row>
    <row r="135" spans="3:3" ht="15.75" customHeight="1" x14ac:dyDescent="0.2">
      <c r="C135" s="1"/>
    </row>
    <row r="136" spans="3:3" ht="15.75" customHeight="1" x14ac:dyDescent="0.2">
      <c r="C136" s="1"/>
    </row>
    <row r="137" spans="3:3" ht="15.75" customHeight="1" x14ac:dyDescent="0.2">
      <c r="C137" s="1"/>
    </row>
    <row r="138" spans="3:3" ht="15.75" customHeight="1" x14ac:dyDescent="0.2">
      <c r="C138" s="1"/>
    </row>
    <row r="139" spans="3:3" ht="15.75" customHeight="1" x14ac:dyDescent="0.2">
      <c r="C139" s="1"/>
    </row>
    <row r="140" spans="3:3" ht="15.75" customHeight="1" x14ac:dyDescent="0.2">
      <c r="C140" s="1"/>
    </row>
    <row r="141" spans="3:3" ht="15.75" customHeight="1" x14ac:dyDescent="0.2">
      <c r="C141" s="1"/>
    </row>
    <row r="142" spans="3:3" ht="15.75" customHeight="1" x14ac:dyDescent="0.2">
      <c r="C142" s="1"/>
    </row>
    <row r="143" spans="3:3" ht="15.75" customHeight="1" x14ac:dyDescent="0.2">
      <c r="C143" s="1"/>
    </row>
    <row r="144" spans="3:3" ht="15.75" customHeight="1" x14ac:dyDescent="0.2">
      <c r="C144" s="1"/>
    </row>
    <row r="145" spans="3:3" ht="15.75" customHeight="1" x14ac:dyDescent="0.2">
      <c r="C145" s="1"/>
    </row>
    <row r="146" spans="3:3" ht="15.75" customHeight="1" x14ac:dyDescent="0.2">
      <c r="C146" s="1"/>
    </row>
    <row r="147" spans="3:3" ht="15.75" customHeight="1" x14ac:dyDescent="0.2">
      <c r="C147" s="1"/>
    </row>
    <row r="148" spans="3:3" ht="15.75" customHeight="1" x14ac:dyDescent="0.2">
      <c r="C148" s="1"/>
    </row>
    <row r="149" spans="3:3" ht="15.75" customHeight="1" x14ac:dyDescent="0.2">
      <c r="C149" s="1"/>
    </row>
    <row r="150" spans="3:3" ht="15.75" customHeight="1" x14ac:dyDescent="0.2">
      <c r="C150" s="1"/>
    </row>
    <row r="151" spans="3:3" ht="15.75" customHeight="1" x14ac:dyDescent="0.2">
      <c r="C151" s="1"/>
    </row>
    <row r="152" spans="3:3" ht="15.75" customHeight="1" x14ac:dyDescent="0.2">
      <c r="C152" s="1"/>
    </row>
    <row r="153" spans="3:3" ht="15.75" customHeight="1" x14ac:dyDescent="0.2">
      <c r="C153" s="1"/>
    </row>
    <row r="154" spans="3:3" ht="15.75" customHeight="1" x14ac:dyDescent="0.2">
      <c r="C154" s="1"/>
    </row>
    <row r="155" spans="3:3" ht="15.75" customHeight="1" x14ac:dyDescent="0.2">
      <c r="C155" s="1"/>
    </row>
    <row r="156" spans="3:3" ht="15.75" customHeight="1" x14ac:dyDescent="0.2">
      <c r="C156" s="1"/>
    </row>
    <row r="157" spans="3:3" ht="15.75" customHeight="1" x14ac:dyDescent="0.2">
      <c r="C157" s="1"/>
    </row>
    <row r="158" spans="3:3" ht="15.75" customHeight="1" x14ac:dyDescent="0.2">
      <c r="C158" s="1"/>
    </row>
    <row r="159" spans="3:3" ht="15.75" customHeight="1" x14ac:dyDescent="0.2">
      <c r="C159" s="1"/>
    </row>
    <row r="160" spans="3:3" ht="15.75" customHeight="1" x14ac:dyDescent="0.2">
      <c r="C160" s="1"/>
    </row>
    <row r="161" spans="3:3" ht="15.75" customHeight="1" x14ac:dyDescent="0.2">
      <c r="C161" s="1"/>
    </row>
    <row r="162" spans="3:3" ht="15.75" customHeight="1" x14ac:dyDescent="0.2">
      <c r="C162" s="1"/>
    </row>
    <row r="163" spans="3:3" ht="15.75" customHeight="1" x14ac:dyDescent="0.2">
      <c r="C163" s="1"/>
    </row>
    <row r="164" spans="3:3" ht="15.75" customHeight="1" x14ac:dyDescent="0.2">
      <c r="C164" s="1"/>
    </row>
    <row r="165" spans="3:3" ht="15.75" customHeight="1" x14ac:dyDescent="0.2">
      <c r="C165" s="1"/>
    </row>
    <row r="166" spans="3:3" ht="15.75" customHeight="1" x14ac:dyDescent="0.2">
      <c r="C166" s="1"/>
    </row>
    <row r="167" spans="3:3" ht="15.75" customHeight="1" x14ac:dyDescent="0.2">
      <c r="C167" s="1"/>
    </row>
    <row r="168" spans="3:3" ht="15.75" customHeight="1" x14ac:dyDescent="0.2">
      <c r="C168" s="1"/>
    </row>
    <row r="169" spans="3:3" ht="15.75" customHeight="1" x14ac:dyDescent="0.2">
      <c r="C169" s="1"/>
    </row>
    <row r="170" spans="3:3" ht="15.75" customHeight="1" x14ac:dyDescent="0.2">
      <c r="C170" s="1"/>
    </row>
    <row r="171" spans="3:3" ht="15.75" customHeight="1" x14ac:dyDescent="0.2">
      <c r="C171" s="1"/>
    </row>
    <row r="172" spans="3:3" ht="15.75" customHeight="1" x14ac:dyDescent="0.2">
      <c r="C172" s="1"/>
    </row>
    <row r="173" spans="3:3" ht="15.75" customHeight="1" x14ac:dyDescent="0.2">
      <c r="C173" s="1"/>
    </row>
    <row r="174" spans="3:3" ht="15.75" customHeight="1" x14ac:dyDescent="0.2">
      <c r="C174" s="1"/>
    </row>
    <row r="175" spans="3:3" ht="15.75" customHeight="1" x14ac:dyDescent="0.2">
      <c r="C175" s="1"/>
    </row>
    <row r="176" spans="3:3" ht="15.75" customHeight="1" x14ac:dyDescent="0.2">
      <c r="C176" s="1"/>
    </row>
    <row r="177" spans="3:3" ht="15.75" customHeight="1" x14ac:dyDescent="0.2">
      <c r="C177" s="1"/>
    </row>
    <row r="178" spans="3:3" ht="15.75" customHeight="1" x14ac:dyDescent="0.2">
      <c r="C178" s="1"/>
    </row>
    <row r="179" spans="3:3" ht="15.75" customHeight="1" x14ac:dyDescent="0.2">
      <c r="C179" s="1"/>
    </row>
    <row r="180" spans="3:3" ht="15.75" customHeight="1" x14ac:dyDescent="0.2">
      <c r="C180" s="1"/>
    </row>
    <row r="181" spans="3:3" ht="15.75" customHeight="1" x14ac:dyDescent="0.2">
      <c r="C181" s="1"/>
    </row>
    <row r="182" spans="3:3" ht="15.75" customHeight="1" x14ac:dyDescent="0.2">
      <c r="C182" s="1"/>
    </row>
    <row r="183" spans="3:3" ht="15.75" customHeight="1" x14ac:dyDescent="0.2">
      <c r="C183" s="1"/>
    </row>
    <row r="184" spans="3:3" ht="15.75" customHeight="1" x14ac:dyDescent="0.2">
      <c r="C184" s="1"/>
    </row>
    <row r="185" spans="3:3" ht="15.75" customHeight="1" x14ac:dyDescent="0.2">
      <c r="C185" s="1"/>
    </row>
    <row r="186" spans="3:3" ht="15.75" customHeight="1" x14ac:dyDescent="0.2">
      <c r="C186" s="1"/>
    </row>
    <row r="187" spans="3:3" ht="15.75" customHeight="1" x14ac:dyDescent="0.2">
      <c r="C187" s="1"/>
    </row>
    <row r="188" spans="3:3" ht="15.75" customHeight="1" x14ac:dyDescent="0.2">
      <c r="C188" s="1"/>
    </row>
    <row r="189" spans="3:3" ht="15.75" customHeight="1" x14ac:dyDescent="0.2">
      <c r="C189" s="1"/>
    </row>
    <row r="190" spans="3:3" ht="15.75" customHeight="1" x14ac:dyDescent="0.2">
      <c r="C190" s="1"/>
    </row>
    <row r="191" spans="3:3" ht="15.75" customHeight="1" x14ac:dyDescent="0.2">
      <c r="C191" s="1"/>
    </row>
    <row r="192" spans="3:3" ht="15.75" customHeight="1" x14ac:dyDescent="0.2">
      <c r="C192" s="1"/>
    </row>
    <row r="193" spans="3:3" ht="15.75" customHeight="1" x14ac:dyDescent="0.2">
      <c r="C193" s="1"/>
    </row>
    <row r="194" spans="3:3" ht="15.75" customHeight="1" x14ac:dyDescent="0.2">
      <c r="C194" s="1"/>
    </row>
    <row r="195" spans="3:3" ht="15.75" customHeight="1" x14ac:dyDescent="0.2">
      <c r="C195" s="1"/>
    </row>
    <row r="196" spans="3:3" ht="15.75" customHeight="1" x14ac:dyDescent="0.2">
      <c r="C196" s="1"/>
    </row>
    <row r="197" spans="3:3" ht="15.75" customHeight="1" x14ac:dyDescent="0.2">
      <c r="C197" s="1"/>
    </row>
    <row r="198" spans="3:3" ht="15.75" customHeight="1" x14ac:dyDescent="0.2">
      <c r="C198" s="1"/>
    </row>
    <row r="199" spans="3:3" ht="15.75" customHeight="1" x14ac:dyDescent="0.2">
      <c r="C199" s="1"/>
    </row>
    <row r="200" spans="3:3" ht="15.75" customHeight="1" x14ac:dyDescent="0.2">
      <c r="C200" s="1"/>
    </row>
    <row r="201" spans="3:3" ht="15.75" customHeight="1" x14ac:dyDescent="0.2">
      <c r="C201" s="1"/>
    </row>
    <row r="202" spans="3:3" ht="15.75" customHeight="1" x14ac:dyDescent="0.2">
      <c r="C202" s="1"/>
    </row>
    <row r="203" spans="3:3" ht="15.75" customHeight="1" x14ac:dyDescent="0.2">
      <c r="C203" s="1"/>
    </row>
    <row r="204" spans="3:3" ht="15.75" customHeight="1" x14ac:dyDescent="0.2">
      <c r="C204" s="1"/>
    </row>
    <row r="205" spans="3:3" ht="15.75" customHeight="1" x14ac:dyDescent="0.2">
      <c r="C205" s="1"/>
    </row>
    <row r="206" spans="3:3" ht="15.75" customHeight="1" x14ac:dyDescent="0.2">
      <c r="C206" s="1"/>
    </row>
    <row r="207" spans="3:3" ht="15.75" customHeight="1" x14ac:dyDescent="0.2">
      <c r="C207" s="1"/>
    </row>
    <row r="208" spans="3:3" ht="15.75" customHeight="1" x14ac:dyDescent="0.2">
      <c r="C208" s="1"/>
    </row>
    <row r="209" spans="3:3" ht="15.75" customHeight="1" x14ac:dyDescent="0.2">
      <c r="C209" s="1"/>
    </row>
    <row r="210" spans="3:3" ht="15.75" customHeight="1" x14ac:dyDescent="0.2">
      <c r="C210" s="1"/>
    </row>
    <row r="211" spans="3:3" ht="15.75" customHeight="1" x14ac:dyDescent="0.2">
      <c r="C211" s="1"/>
    </row>
    <row r="212" spans="3:3" ht="15.75" customHeight="1" x14ac:dyDescent="0.2">
      <c r="C212" s="1"/>
    </row>
    <row r="213" spans="3:3" ht="15.75" customHeight="1" x14ac:dyDescent="0.2">
      <c r="C213" s="1"/>
    </row>
    <row r="214" spans="3:3" ht="15.75" customHeight="1" x14ac:dyDescent="0.2">
      <c r="C214" s="1"/>
    </row>
    <row r="215" spans="3:3" ht="15.75" customHeight="1" x14ac:dyDescent="0.2">
      <c r="C215" s="1"/>
    </row>
    <row r="216" spans="3:3" ht="15.75" customHeight="1" x14ac:dyDescent="0.2">
      <c r="C216" s="1"/>
    </row>
    <row r="217" spans="3:3" ht="15.75" customHeight="1" x14ac:dyDescent="0.2">
      <c r="C217" s="1"/>
    </row>
    <row r="218" spans="3:3" ht="15.75" customHeight="1" x14ac:dyDescent="0.2">
      <c r="C218" s="1"/>
    </row>
    <row r="219" spans="3:3" ht="15.75" customHeight="1" x14ac:dyDescent="0.2">
      <c r="C219" s="1"/>
    </row>
    <row r="220" spans="3:3" ht="15.75" customHeight="1" x14ac:dyDescent="0.2">
      <c r="C220" s="1"/>
    </row>
    <row r="221" spans="3:3" ht="15.75" customHeight="1" x14ac:dyDescent="0.2">
      <c r="C221" s="1"/>
    </row>
    <row r="222" spans="3:3" ht="15.75" customHeight="1" x14ac:dyDescent="0.2">
      <c r="C222" s="1"/>
    </row>
    <row r="223" spans="3:3" ht="15.75" customHeight="1" x14ac:dyDescent="0.2">
      <c r="C223" s="1"/>
    </row>
    <row r="224" spans="3:3" ht="15.75" customHeight="1" x14ac:dyDescent="0.2">
      <c r="C224" s="1"/>
    </row>
    <row r="225" spans="3:3" ht="15.75" customHeight="1" x14ac:dyDescent="0.2">
      <c r="C225" s="1"/>
    </row>
    <row r="226" spans="3:3" ht="15.75" customHeight="1" x14ac:dyDescent="0.2">
      <c r="C226" s="1"/>
    </row>
    <row r="227" spans="3:3" ht="15.75" customHeight="1" x14ac:dyDescent="0.2">
      <c r="C227" s="1"/>
    </row>
    <row r="228" spans="3:3" ht="15.75" customHeight="1" x14ac:dyDescent="0.2">
      <c r="C228" s="1"/>
    </row>
    <row r="229" spans="3:3" ht="15.75" customHeight="1" x14ac:dyDescent="0.2">
      <c r="C229" s="1"/>
    </row>
    <row r="230" spans="3:3" ht="15.75" customHeight="1" x14ac:dyDescent="0.2">
      <c r="C230" s="1"/>
    </row>
    <row r="231" spans="3:3" ht="15.75" customHeight="1" x14ac:dyDescent="0.2">
      <c r="C231" s="1"/>
    </row>
    <row r="232" spans="3:3" ht="15.75" customHeight="1" x14ac:dyDescent="0.2">
      <c r="C232" s="1"/>
    </row>
    <row r="233" spans="3:3" ht="15.75" customHeight="1" x14ac:dyDescent="0.2">
      <c r="C233" s="1"/>
    </row>
    <row r="234" spans="3:3" ht="15.75" customHeight="1" x14ac:dyDescent="0.2">
      <c r="C234" s="1"/>
    </row>
    <row r="235" spans="3:3" ht="15.75" customHeight="1" x14ac:dyDescent="0.2">
      <c r="C235" s="1"/>
    </row>
    <row r="236" spans="3:3" ht="15.75" customHeight="1" x14ac:dyDescent="0.2">
      <c r="C236" s="1"/>
    </row>
    <row r="237" spans="3:3" ht="15.75" customHeight="1" x14ac:dyDescent="0.2">
      <c r="C237" s="1"/>
    </row>
    <row r="238" spans="3:3" ht="15.75" customHeight="1" x14ac:dyDescent="0.2">
      <c r="C238" s="1"/>
    </row>
    <row r="239" spans="3:3" ht="15.75" customHeight="1" x14ac:dyDescent="0.2">
      <c r="C239" s="1"/>
    </row>
    <row r="240" spans="3:3" ht="15.75" customHeight="1" x14ac:dyDescent="0.2">
      <c r="C240" s="1"/>
    </row>
    <row r="241" spans="3:3" ht="15.75" customHeight="1" x14ac:dyDescent="0.2">
      <c r="C241" s="1"/>
    </row>
    <row r="242" spans="3:3" ht="15.75" customHeight="1" x14ac:dyDescent="0.2">
      <c r="C242" s="1"/>
    </row>
    <row r="243" spans="3:3" ht="15.75" customHeight="1" x14ac:dyDescent="0.2">
      <c r="C243" s="1"/>
    </row>
    <row r="244" spans="3:3" ht="15.75" customHeight="1" x14ac:dyDescent="0.2">
      <c r="C244" s="1"/>
    </row>
    <row r="245" spans="3:3" ht="15.75" customHeight="1" x14ac:dyDescent="0.2">
      <c r="C245" s="1"/>
    </row>
    <row r="246" spans="3:3" ht="15.75" customHeight="1" x14ac:dyDescent="0.2">
      <c r="C246" s="1"/>
    </row>
    <row r="247" spans="3:3" ht="15.75" customHeight="1" x14ac:dyDescent="0.2">
      <c r="C247" s="1"/>
    </row>
    <row r="248" spans="3:3" ht="15.75" customHeight="1" x14ac:dyDescent="0.2">
      <c r="C248" s="1"/>
    </row>
    <row r="249" spans="3:3" ht="15.75" customHeight="1" x14ac:dyDescent="0.2">
      <c r="C249" s="1"/>
    </row>
    <row r="250" spans="3:3" ht="15.75" customHeight="1" x14ac:dyDescent="0.2">
      <c r="C250" s="1"/>
    </row>
    <row r="251" spans="3:3" ht="15.75" customHeight="1" x14ac:dyDescent="0.2">
      <c r="C251" s="1"/>
    </row>
    <row r="252" spans="3:3" ht="15.75" customHeight="1" x14ac:dyDescent="0.2">
      <c r="C252" s="1"/>
    </row>
    <row r="253" spans="3:3" ht="15.75" customHeight="1" x14ac:dyDescent="0.2">
      <c r="C253" s="1"/>
    </row>
    <row r="254" spans="3:3" ht="15.75" customHeight="1" x14ac:dyDescent="0.2">
      <c r="C254" s="1"/>
    </row>
    <row r="255" spans="3:3" ht="15.75" customHeight="1" x14ac:dyDescent="0.2">
      <c r="C255" s="1"/>
    </row>
    <row r="256" spans="3:3" ht="15.75" customHeight="1" x14ac:dyDescent="0.2">
      <c r="C256" s="1"/>
    </row>
    <row r="257" spans="3:3" ht="15.75" customHeight="1" x14ac:dyDescent="0.2">
      <c r="C257" s="1"/>
    </row>
    <row r="258" spans="3:3" ht="15.75" customHeight="1" x14ac:dyDescent="0.2">
      <c r="C258" s="1"/>
    </row>
    <row r="259" spans="3:3" ht="15.75" customHeight="1" x14ac:dyDescent="0.2">
      <c r="C259" s="1"/>
    </row>
    <row r="260" spans="3:3" ht="15.75" customHeight="1" x14ac:dyDescent="0.2">
      <c r="C260" s="1"/>
    </row>
    <row r="261" spans="3:3" ht="15.75" customHeight="1" x14ac:dyDescent="0.2">
      <c r="C261" s="1"/>
    </row>
    <row r="262" spans="3:3" ht="15.75" customHeight="1" x14ac:dyDescent="0.2">
      <c r="C262" s="1"/>
    </row>
    <row r="263" spans="3:3" ht="15.75" customHeight="1" x14ac:dyDescent="0.2">
      <c r="C263" s="1"/>
    </row>
    <row r="264" spans="3:3" ht="15.75" customHeight="1" x14ac:dyDescent="0.2">
      <c r="C264" s="1"/>
    </row>
    <row r="265" spans="3:3" ht="15.75" customHeight="1" x14ac:dyDescent="0.2">
      <c r="C265" s="1"/>
    </row>
    <row r="266" spans="3:3" ht="15.75" customHeight="1" x14ac:dyDescent="0.2">
      <c r="C266" s="1"/>
    </row>
    <row r="267" spans="3:3" ht="15.75" customHeight="1" x14ac:dyDescent="0.2">
      <c r="C267" s="1"/>
    </row>
    <row r="268" spans="3:3" ht="15.75" customHeight="1" x14ac:dyDescent="0.2">
      <c r="C268" s="1"/>
    </row>
    <row r="269" spans="3:3" ht="15.75" customHeight="1" x14ac:dyDescent="0.2">
      <c r="C269" s="1"/>
    </row>
    <row r="270" spans="3:3" ht="15.75" customHeight="1" x14ac:dyDescent="0.2">
      <c r="C270" s="1"/>
    </row>
    <row r="271" spans="3:3" ht="15.75" customHeight="1" x14ac:dyDescent="0.2">
      <c r="C271" s="1"/>
    </row>
    <row r="272" spans="3:3" ht="15.75" customHeight="1" x14ac:dyDescent="0.2">
      <c r="C272" s="1"/>
    </row>
    <row r="273" spans="3:3" ht="15.75" customHeight="1" x14ac:dyDescent="0.2">
      <c r="C273" s="1"/>
    </row>
    <row r="274" spans="3:3" ht="15.75" customHeight="1" x14ac:dyDescent="0.2">
      <c r="C274" s="1"/>
    </row>
    <row r="275" spans="3:3" ht="15.75" customHeight="1" x14ac:dyDescent="0.2">
      <c r="C275" s="1"/>
    </row>
    <row r="276" spans="3:3" ht="15.75" customHeight="1" x14ac:dyDescent="0.2">
      <c r="C276" s="1"/>
    </row>
    <row r="277" spans="3:3" ht="15.75" customHeight="1" x14ac:dyDescent="0.2">
      <c r="C277" s="1"/>
    </row>
    <row r="278" spans="3:3" ht="15.75" customHeight="1" x14ac:dyDescent="0.2">
      <c r="C278" s="1"/>
    </row>
    <row r="279" spans="3:3" ht="15.75" customHeight="1" x14ac:dyDescent="0.2">
      <c r="C279" s="1"/>
    </row>
    <row r="280" spans="3:3" ht="15.75" customHeight="1" x14ac:dyDescent="0.2">
      <c r="C280" s="1"/>
    </row>
    <row r="281" spans="3:3" ht="15.75" customHeight="1" x14ac:dyDescent="0.2">
      <c r="C281" s="1"/>
    </row>
    <row r="282" spans="3:3" ht="15.75" customHeight="1" x14ac:dyDescent="0.2">
      <c r="C282" s="1"/>
    </row>
    <row r="283" spans="3:3" ht="15.75" customHeight="1" x14ac:dyDescent="0.2">
      <c r="C283" s="1"/>
    </row>
    <row r="284" spans="3:3" ht="15.75" customHeight="1" x14ac:dyDescent="0.2">
      <c r="C284" s="1"/>
    </row>
    <row r="285" spans="3:3" ht="15.75" customHeight="1" x14ac:dyDescent="0.2">
      <c r="C285" s="1"/>
    </row>
    <row r="286" spans="3:3" ht="15.75" customHeight="1" x14ac:dyDescent="0.2">
      <c r="C286" s="1"/>
    </row>
    <row r="287" spans="3:3" ht="15.75" customHeight="1" x14ac:dyDescent="0.2">
      <c r="C287" s="1"/>
    </row>
    <row r="288" spans="3:3" ht="15.75" customHeight="1" x14ac:dyDescent="0.2">
      <c r="C288" s="1"/>
    </row>
    <row r="289" spans="3:3" ht="15.75" customHeight="1" x14ac:dyDescent="0.2">
      <c r="C289" s="1"/>
    </row>
    <row r="290" spans="3:3" ht="15.75" customHeight="1" x14ac:dyDescent="0.2">
      <c r="C290" s="1"/>
    </row>
    <row r="291" spans="3:3" ht="15.75" customHeight="1" x14ac:dyDescent="0.2">
      <c r="C291" s="1"/>
    </row>
    <row r="292" spans="3:3" ht="15.75" customHeight="1" x14ac:dyDescent="0.2">
      <c r="C292" s="1"/>
    </row>
    <row r="293" spans="3:3" ht="15.75" customHeight="1" x14ac:dyDescent="0.2">
      <c r="C293" s="1"/>
    </row>
    <row r="294" spans="3:3" ht="15.75" customHeight="1" x14ac:dyDescent="0.2">
      <c r="C294" s="1"/>
    </row>
    <row r="295" spans="3:3" ht="15.75" customHeight="1" x14ac:dyDescent="0.2">
      <c r="C295" s="1"/>
    </row>
    <row r="296" spans="3:3" ht="15.75" customHeight="1" x14ac:dyDescent="0.2">
      <c r="C296" s="1"/>
    </row>
    <row r="297" spans="3:3" ht="15.75" customHeight="1" x14ac:dyDescent="0.2">
      <c r="C297" s="1"/>
    </row>
    <row r="298" spans="3:3" ht="15.75" customHeight="1" x14ac:dyDescent="0.2">
      <c r="C298" s="1"/>
    </row>
    <row r="299" spans="3:3" ht="15.75" customHeight="1" x14ac:dyDescent="0.2">
      <c r="C299" s="1"/>
    </row>
    <row r="300" spans="3:3" ht="15.75" customHeight="1" x14ac:dyDescent="0.2">
      <c r="C300" s="1"/>
    </row>
    <row r="301" spans="3:3" ht="15.75" customHeight="1" x14ac:dyDescent="0.2">
      <c r="C301" s="1"/>
    </row>
    <row r="302" spans="3:3" ht="15.75" customHeight="1" x14ac:dyDescent="0.2">
      <c r="C302" s="1"/>
    </row>
    <row r="303" spans="3:3" ht="15.75" customHeight="1" x14ac:dyDescent="0.2">
      <c r="C303" s="1"/>
    </row>
    <row r="304" spans="3:3" ht="15.75" customHeight="1" x14ac:dyDescent="0.2">
      <c r="C304" s="1"/>
    </row>
    <row r="305" spans="3:3" ht="15.75" customHeight="1" x14ac:dyDescent="0.2">
      <c r="C305" s="1"/>
    </row>
    <row r="306" spans="3:3" ht="15.75" customHeight="1" x14ac:dyDescent="0.2">
      <c r="C306" s="1"/>
    </row>
    <row r="307" spans="3:3" ht="15.75" customHeight="1" x14ac:dyDescent="0.2">
      <c r="C307" s="1"/>
    </row>
    <row r="308" spans="3:3" ht="15.75" customHeight="1" x14ac:dyDescent="0.2">
      <c r="C308" s="1"/>
    </row>
    <row r="309" spans="3:3" ht="15.75" customHeight="1" x14ac:dyDescent="0.2">
      <c r="C309" s="1"/>
    </row>
    <row r="310" spans="3:3" ht="15.75" customHeight="1" x14ac:dyDescent="0.2">
      <c r="C310" s="1"/>
    </row>
    <row r="311" spans="3:3" ht="15.75" customHeight="1" x14ac:dyDescent="0.2">
      <c r="C311" s="1"/>
    </row>
    <row r="312" spans="3:3" ht="15.75" customHeight="1" x14ac:dyDescent="0.2">
      <c r="C312" s="1"/>
    </row>
    <row r="313" spans="3:3" ht="15.75" customHeight="1" x14ac:dyDescent="0.2">
      <c r="C313" s="1"/>
    </row>
    <row r="314" spans="3:3" ht="15.75" customHeight="1" x14ac:dyDescent="0.2">
      <c r="C314" s="1"/>
    </row>
    <row r="315" spans="3:3" ht="15.75" customHeight="1" x14ac:dyDescent="0.2">
      <c r="C315" s="1"/>
    </row>
    <row r="316" spans="3:3" ht="15.75" customHeight="1" x14ac:dyDescent="0.2">
      <c r="C316" s="1"/>
    </row>
    <row r="317" spans="3:3" ht="15.75" customHeight="1" x14ac:dyDescent="0.2">
      <c r="C317" s="1"/>
    </row>
    <row r="318" spans="3:3" ht="15.75" customHeight="1" x14ac:dyDescent="0.2">
      <c r="C318" s="1"/>
    </row>
    <row r="319" spans="3:3" ht="15.75" customHeight="1" x14ac:dyDescent="0.2">
      <c r="C319" s="1"/>
    </row>
    <row r="320" spans="3:3" ht="15.75" customHeight="1" x14ac:dyDescent="0.2">
      <c r="C320" s="1"/>
    </row>
    <row r="321" spans="3:3" ht="15.75" customHeight="1" x14ac:dyDescent="0.2">
      <c r="C321" s="1"/>
    </row>
    <row r="322" spans="3:3" ht="15.75" customHeight="1" x14ac:dyDescent="0.2">
      <c r="C322" s="1"/>
    </row>
    <row r="323" spans="3:3" ht="15.75" customHeight="1" x14ac:dyDescent="0.2">
      <c r="C323" s="1"/>
    </row>
    <row r="324" spans="3:3" ht="15.75" customHeight="1" x14ac:dyDescent="0.2">
      <c r="C324" s="1"/>
    </row>
    <row r="325" spans="3:3" ht="15.75" customHeight="1" x14ac:dyDescent="0.2">
      <c r="C325" s="1"/>
    </row>
    <row r="326" spans="3:3" ht="15.75" customHeight="1" x14ac:dyDescent="0.2">
      <c r="C326" s="1"/>
    </row>
    <row r="327" spans="3:3" ht="15.75" customHeight="1" x14ac:dyDescent="0.2">
      <c r="C327" s="1"/>
    </row>
    <row r="328" spans="3:3" ht="15.75" customHeight="1" x14ac:dyDescent="0.2">
      <c r="C328" s="1"/>
    </row>
    <row r="329" spans="3:3" ht="15.75" customHeight="1" x14ac:dyDescent="0.2">
      <c r="C329" s="1"/>
    </row>
    <row r="330" spans="3:3" ht="15.75" customHeight="1" x14ac:dyDescent="0.2">
      <c r="C330" s="1"/>
    </row>
    <row r="331" spans="3:3" ht="15.75" customHeight="1" x14ac:dyDescent="0.2">
      <c r="C331" s="1"/>
    </row>
    <row r="332" spans="3:3" ht="15.75" customHeight="1" x14ac:dyDescent="0.2">
      <c r="C332" s="1"/>
    </row>
    <row r="333" spans="3:3" ht="15.75" customHeight="1" x14ac:dyDescent="0.2">
      <c r="C333" s="1"/>
    </row>
    <row r="334" spans="3:3" ht="15.75" customHeight="1" x14ac:dyDescent="0.2">
      <c r="C334" s="1"/>
    </row>
    <row r="335" spans="3:3" ht="15.75" customHeight="1" x14ac:dyDescent="0.2">
      <c r="C335" s="1"/>
    </row>
    <row r="336" spans="3:3" ht="15.75" customHeight="1" x14ac:dyDescent="0.2">
      <c r="C336" s="1"/>
    </row>
    <row r="337" spans="3:3" ht="15.75" customHeight="1" x14ac:dyDescent="0.2">
      <c r="C337" s="1"/>
    </row>
    <row r="338" spans="3:3" ht="15.75" customHeight="1" x14ac:dyDescent="0.2">
      <c r="C338" s="1"/>
    </row>
    <row r="339" spans="3:3" ht="15.75" customHeight="1" x14ac:dyDescent="0.2">
      <c r="C339" s="1"/>
    </row>
    <row r="340" spans="3:3" ht="15.75" customHeight="1" x14ac:dyDescent="0.2">
      <c r="C340" s="1"/>
    </row>
    <row r="341" spans="3:3" ht="15.75" customHeight="1" x14ac:dyDescent="0.2">
      <c r="C341" s="1"/>
    </row>
    <row r="342" spans="3:3" ht="15.75" customHeight="1" x14ac:dyDescent="0.2">
      <c r="C342" s="1"/>
    </row>
    <row r="343" spans="3:3" ht="15.75" customHeight="1" x14ac:dyDescent="0.2">
      <c r="C343" s="1"/>
    </row>
    <row r="344" spans="3:3" ht="15.75" customHeight="1" x14ac:dyDescent="0.2">
      <c r="C344" s="1"/>
    </row>
    <row r="345" spans="3:3" ht="15.75" customHeight="1" x14ac:dyDescent="0.2">
      <c r="C345" s="1"/>
    </row>
    <row r="346" spans="3:3" ht="15.75" customHeight="1" x14ac:dyDescent="0.2">
      <c r="C346" s="1"/>
    </row>
    <row r="347" spans="3:3" ht="15.75" customHeight="1" x14ac:dyDescent="0.2">
      <c r="C347" s="1"/>
    </row>
    <row r="348" spans="3:3" ht="15.75" customHeight="1" x14ac:dyDescent="0.2">
      <c r="C348" s="1"/>
    </row>
    <row r="349" spans="3:3" ht="15.75" customHeight="1" x14ac:dyDescent="0.2">
      <c r="C349" s="1"/>
    </row>
    <row r="350" spans="3:3" ht="15.75" customHeight="1" x14ac:dyDescent="0.2">
      <c r="C350" s="1"/>
    </row>
    <row r="351" spans="3:3" ht="15.75" customHeight="1" x14ac:dyDescent="0.2">
      <c r="C351" s="1"/>
    </row>
    <row r="352" spans="3:3" ht="15.75" customHeight="1" x14ac:dyDescent="0.2">
      <c r="C352" s="1"/>
    </row>
    <row r="353" spans="3:3" ht="15.75" customHeight="1" x14ac:dyDescent="0.2">
      <c r="C353" s="1"/>
    </row>
    <row r="354" spans="3:3" ht="15.75" customHeight="1" x14ac:dyDescent="0.2">
      <c r="C354" s="1"/>
    </row>
    <row r="355" spans="3:3" ht="15.75" customHeight="1" x14ac:dyDescent="0.2">
      <c r="C355" s="1"/>
    </row>
    <row r="356" spans="3:3" ht="15.75" customHeight="1" x14ac:dyDescent="0.2">
      <c r="C356" s="1"/>
    </row>
    <row r="357" spans="3:3" ht="15.75" customHeight="1" x14ac:dyDescent="0.2">
      <c r="C357" s="1"/>
    </row>
    <row r="358" spans="3:3" ht="15.75" customHeight="1" x14ac:dyDescent="0.2">
      <c r="C358" s="1"/>
    </row>
    <row r="359" spans="3:3" ht="15.75" customHeight="1" x14ac:dyDescent="0.2">
      <c r="C359" s="1"/>
    </row>
    <row r="360" spans="3:3" ht="15.75" customHeight="1" x14ac:dyDescent="0.2">
      <c r="C360" s="1"/>
    </row>
    <row r="361" spans="3:3" ht="15.75" customHeight="1" x14ac:dyDescent="0.2">
      <c r="C361" s="1"/>
    </row>
    <row r="362" spans="3:3" ht="15.75" customHeight="1" x14ac:dyDescent="0.2">
      <c r="C362" s="1"/>
    </row>
    <row r="363" spans="3:3" ht="15.75" customHeight="1" x14ac:dyDescent="0.2">
      <c r="C363" s="1"/>
    </row>
    <row r="364" spans="3:3" ht="15.75" customHeight="1" x14ac:dyDescent="0.2">
      <c r="C364" s="1"/>
    </row>
    <row r="365" spans="3:3" ht="15.75" customHeight="1" x14ac:dyDescent="0.2">
      <c r="C365" s="1"/>
    </row>
    <row r="366" spans="3:3" ht="15.75" customHeight="1" x14ac:dyDescent="0.2">
      <c r="C366" s="1"/>
    </row>
    <row r="367" spans="3:3" ht="15.75" customHeight="1" x14ac:dyDescent="0.2">
      <c r="C367" s="1"/>
    </row>
    <row r="368" spans="3:3" ht="15.75" customHeight="1" x14ac:dyDescent="0.2">
      <c r="C368" s="1"/>
    </row>
    <row r="369" spans="3:3" ht="15.75" customHeight="1" x14ac:dyDescent="0.2">
      <c r="C369" s="1"/>
    </row>
    <row r="370" spans="3:3" ht="15.75" customHeight="1" x14ac:dyDescent="0.2">
      <c r="C370" s="1"/>
    </row>
    <row r="371" spans="3:3" ht="15.75" customHeight="1" x14ac:dyDescent="0.2">
      <c r="C371" s="1"/>
    </row>
    <row r="372" spans="3:3" ht="15.75" customHeight="1" x14ac:dyDescent="0.2">
      <c r="C372" s="1"/>
    </row>
    <row r="373" spans="3:3" ht="15.75" customHeight="1" x14ac:dyDescent="0.2">
      <c r="C373" s="1"/>
    </row>
    <row r="374" spans="3:3" ht="15.75" customHeight="1" x14ac:dyDescent="0.2">
      <c r="C374" s="1"/>
    </row>
    <row r="375" spans="3:3" ht="15.75" customHeight="1" x14ac:dyDescent="0.2">
      <c r="C375" s="1"/>
    </row>
    <row r="376" spans="3:3" ht="15.75" customHeight="1" x14ac:dyDescent="0.2">
      <c r="C376" s="1"/>
    </row>
    <row r="377" spans="3:3" ht="15.75" customHeight="1" x14ac:dyDescent="0.2">
      <c r="C377" s="1"/>
    </row>
    <row r="378" spans="3:3" ht="15.75" customHeight="1" x14ac:dyDescent="0.2">
      <c r="C378" s="1"/>
    </row>
    <row r="379" spans="3:3" ht="15.75" customHeight="1" x14ac:dyDescent="0.2">
      <c r="C379" s="1"/>
    </row>
    <row r="380" spans="3:3" ht="15.75" customHeight="1" x14ac:dyDescent="0.2">
      <c r="C380" s="1"/>
    </row>
    <row r="381" spans="3:3" ht="15.75" customHeight="1" x14ac:dyDescent="0.2">
      <c r="C381" s="1"/>
    </row>
    <row r="382" spans="3:3" ht="15.75" customHeight="1" x14ac:dyDescent="0.2">
      <c r="C382" s="1"/>
    </row>
    <row r="383" spans="3:3" ht="15.75" customHeight="1" x14ac:dyDescent="0.2">
      <c r="C383" s="1"/>
    </row>
    <row r="384" spans="3:3" ht="15.75" customHeight="1" x14ac:dyDescent="0.2">
      <c r="C384" s="1"/>
    </row>
    <row r="385" spans="3:3" ht="15.75" customHeight="1" x14ac:dyDescent="0.2">
      <c r="C385" s="1"/>
    </row>
    <row r="386" spans="3:3" ht="15.75" customHeight="1" x14ac:dyDescent="0.2">
      <c r="C386" s="1"/>
    </row>
    <row r="387" spans="3:3" ht="15.75" customHeight="1" x14ac:dyDescent="0.2">
      <c r="C387" s="1"/>
    </row>
    <row r="388" spans="3:3" ht="15.75" customHeight="1" x14ac:dyDescent="0.2">
      <c r="C388" s="1"/>
    </row>
    <row r="389" spans="3:3" ht="15.75" customHeight="1" x14ac:dyDescent="0.2">
      <c r="C389" s="1"/>
    </row>
    <row r="390" spans="3:3" ht="15.75" customHeight="1" x14ac:dyDescent="0.2">
      <c r="C390" s="1"/>
    </row>
    <row r="391" spans="3:3" ht="15.75" customHeight="1" x14ac:dyDescent="0.2">
      <c r="C391" s="1"/>
    </row>
    <row r="392" spans="3:3" ht="15.75" customHeight="1" x14ac:dyDescent="0.2">
      <c r="C392" s="1"/>
    </row>
    <row r="393" spans="3:3" ht="15.75" customHeight="1" x14ac:dyDescent="0.2">
      <c r="C393" s="1"/>
    </row>
    <row r="394" spans="3:3" ht="15.75" customHeight="1" x14ac:dyDescent="0.2">
      <c r="C394" s="1"/>
    </row>
    <row r="395" spans="3:3" ht="15.75" customHeight="1" x14ac:dyDescent="0.2">
      <c r="C395" s="1"/>
    </row>
    <row r="396" spans="3:3" ht="15.75" customHeight="1" x14ac:dyDescent="0.2">
      <c r="C396" s="1"/>
    </row>
    <row r="397" spans="3:3" ht="15.75" customHeight="1" x14ac:dyDescent="0.2">
      <c r="C397" s="1"/>
    </row>
    <row r="398" spans="3:3" ht="15.75" customHeight="1" x14ac:dyDescent="0.2">
      <c r="C398" s="1"/>
    </row>
    <row r="399" spans="3:3" ht="15.75" customHeight="1" x14ac:dyDescent="0.2">
      <c r="C399" s="1"/>
    </row>
    <row r="400" spans="3:3" ht="15.75" customHeight="1" x14ac:dyDescent="0.2">
      <c r="C400" s="1"/>
    </row>
    <row r="401" spans="3:3" ht="15.75" customHeight="1" x14ac:dyDescent="0.2">
      <c r="C401" s="1"/>
    </row>
    <row r="402" spans="3:3" ht="15.75" customHeight="1" x14ac:dyDescent="0.2">
      <c r="C402" s="1"/>
    </row>
    <row r="403" spans="3:3" ht="15.75" customHeight="1" x14ac:dyDescent="0.2">
      <c r="C403" s="1"/>
    </row>
    <row r="404" spans="3:3" ht="15.75" customHeight="1" x14ac:dyDescent="0.2">
      <c r="C404" s="1"/>
    </row>
    <row r="405" spans="3:3" ht="15.75" customHeight="1" x14ac:dyDescent="0.2">
      <c r="C405" s="1"/>
    </row>
    <row r="406" spans="3:3" ht="15.75" customHeight="1" x14ac:dyDescent="0.2">
      <c r="C406" s="1"/>
    </row>
    <row r="407" spans="3:3" ht="15.75" customHeight="1" x14ac:dyDescent="0.2">
      <c r="C407" s="1"/>
    </row>
    <row r="408" spans="3:3" ht="15.75" customHeight="1" x14ac:dyDescent="0.2">
      <c r="C408" s="1"/>
    </row>
    <row r="409" spans="3:3" ht="15.75" customHeight="1" x14ac:dyDescent="0.2">
      <c r="C409" s="1"/>
    </row>
    <row r="410" spans="3:3" ht="15.75" customHeight="1" x14ac:dyDescent="0.2">
      <c r="C410" s="1"/>
    </row>
    <row r="411" spans="3:3" ht="15.75" customHeight="1" x14ac:dyDescent="0.2">
      <c r="C411" s="1"/>
    </row>
    <row r="412" spans="3:3" ht="15.75" customHeight="1" x14ac:dyDescent="0.2">
      <c r="C412" s="1"/>
    </row>
    <row r="413" spans="3:3" ht="15.75" customHeight="1" x14ac:dyDescent="0.2">
      <c r="C413" s="1"/>
    </row>
    <row r="414" spans="3:3" ht="15.75" customHeight="1" x14ac:dyDescent="0.2">
      <c r="C414" s="1"/>
    </row>
    <row r="415" spans="3:3" ht="15.75" customHeight="1" x14ac:dyDescent="0.2">
      <c r="C415" s="1"/>
    </row>
    <row r="416" spans="3:3" ht="15.75" customHeight="1" x14ac:dyDescent="0.2">
      <c r="C416" s="1"/>
    </row>
    <row r="417" spans="3:3" ht="15.75" customHeight="1" x14ac:dyDescent="0.2">
      <c r="C417" s="1"/>
    </row>
    <row r="418" spans="3:3" ht="15.75" customHeight="1" x14ac:dyDescent="0.2">
      <c r="C418" s="1"/>
    </row>
    <row r="419" spans="3:3" ht="15.75" customHeight="1" x14ac:dyDescent="0.2">
      <c r="C419" s="1"/>
    </row>
    <row r="420" spans="3:3" ht="15.75" customHeight="1" x14ac:dyDescent="0.2">
      <c r="C420" s="1"/>
    </row>
    <row r="421" spans="3:3" ht="15.75" customHeight="1" x14ac:dyDescent="0.2">
      <c r="C421" s="1"/>
    </row>
    <row r="422" spans="3:3" ht="15.75" customHeight="1" x14ac:dyDescent="0.2">
      <c r="C422" s="1"/>
    </row>
    <row r="423" spans="3:3" ht="15.75" customHeight="1" x14ac:dyDescent="0.2">
      <c r="C423" s="1"/>
    </row>
    <row r="424" spans="3:3" ht="15.75" customHeight="1" x14ac:dyDescent="0.2">
      <c r="C424" s="1"/>
    </row>
    <row r="425" spans="3:3" ht="15.75" customHeight="1" x14ac:dyDescent="0.2">
      <c r="C425" s="1"/>
    </row>
    <row r="426" spans="3:3" ht="15.75" customHeight="1" x14ac:dyDescent="0.2">
      <c r="C426" s="1"/>
    </row>
    <row r="427" spans="3:3" ht="15.75" customHeight="1" x14ac:dyDescent="0.2">
      <c r="C427" s="1"/>
    </row>
    <row r="428" spans="3:3" ht="15.75" customHeight="1" x14ac:dyDescent="0.2">
      <c r="C428" s="1"/>
    </row>
    <row r="429" spans="3:3" ht="15.75" customHeight="1" x14ac:dyDescent="0.2">
      <c r="C429" s="1"/>
    </row>
    <row r="430" spans="3:3" ht="15.75" customHeight="1" x14ac:dyDescent="0.2">
      <c r="C430" s="1"/>
    </row>
    <row r="431" spans="3:3" ht="15.75" customHeight="1" x14ac:dyDescent="0.2">
      <c r="C431" s="1"/>
    </row>
    <row r="432" spans="3:3" ht="15.75" customHeight="1" x14ac:dyDescent="0.2">
      <c r="C432" s="1"/>
    </row>
    <row r="433" spans="3:3" ht="15.75" customHeight="1" x14ac:dyDescent="0.2">
      <c r="C433" s="1"/>
    </row>
    <row r="434" spans="3:3" ht="15.75" customHeight="1" x14ac:dyDescent="0.2">
      <c r="C434" s="1"/>
    </row>
    <row r="435" spans="3:3" ht="15.75" customHeight="1" x14ac:dyDescent="0.2">
      <c r="C435" s="1"/>
    </row>
    <row r="436" spans="3:3" ht="15.75" customHeight="1" x14ac:dyDescent="0.2">
      <c r="C436" s="1"/>
    </row>
    <row r="437" spans="3:3" ht="15.75" customHeight="1" x14ac:dyDescent="0.2">
      <c r="C437" s="1"/>
    </row>
    <row r="438" spans="3:3" ht="15.75" customHeight="1" x14ac:dyDescent="0.2">
      <c r="C438" s="1"/>
    </row>
    <row r="439" spans="3:3" ht="15.75" customHeight="1" x14ac:dyDescent="0.2">
      <c r="C439" s="1"/>
    </row>
    <row r="440" spans="3:3" ht="15.75" customHeight="1" x14ac:dyDescent="0.2">
      <c r="C440" s="1"/>
    </row>
    <row r="441" spans="3:3" ht="15.75" customHeight="1" x14ac:dyDescent="0.2">
      <c r="C441" s="1"/>
    </row>
    <row r="442" spans="3:3" ht="15.75" customHeight="1" x14ac:dyDescent="0.2">
      <c r="C442" s="1"/>
    </row>
    <row r="443" spans="3:3" ht="15.75" customHeight="1" x14ac:dyDescent="0.2">
      <c r="C443" s="1"/>
    </row>
    <row r="444" spans="3:3" ht="15.75" customHeight="1" x14ac:dyDescent="0.2">
      <c r="C444" s="1"/>
    </row>
    <row r="445" spans="3:3" ht="15.75" customHeight="1" x14ac:dyDescent="0.2">
      <c r="C445" s="1"/>
    </row>
    <row r="446" spans="3:3" ht="15.75" customHeight="1" x14ac:dyDescent="0.2">
      <c r="C446" s="1"/>
    </row>
    <row r="447" spans="3:3" ht="15.75" customHeight="1" x14ac:dyDescent="0.2">
      <c r="C447" s="1"/>
    </row>
    <row r="448" spans="3:3" ht="15.75" customHeight="1" x14ac:dyDescent="0.2">
      <c r="C448" s="1"/>
    </row>
    <row r="449" spans="3:3" ht="15.75" customHeight="1" x14ac:dyDescent="0.2">
      <c r="C449" s="1"/>
    </row>
    <row r="450" spans="3:3" ht="15.75" customHeight="1" x14ac:dyDescent="0.2">
      <c r="C450" s="1"/>
    </row>
    <row r="451" spans="3:3" ht="15.75" customHeight="1" x14ac:dyDescent="0.2">
      <c r="C451" s="1"/>
    </row>
    <row r="452" spans="3:3" ht="15.75" customHeight="1" x14ac:dyDescent="0.2">
      <c r="C452" s="1"/>
    </row>
    <row r="453" spans="3:3" ht="15.75" customHeight="1" x14ac:dyDescent="0.2">
      <c r="C453" s="1"/>
    </row>
    <row r="454" spans="3:3" ht="15.75" customHeight="1" x14ac:dyDescent="0.2">
      <c r="C454" s="1"/>
    </row>
    <row r="455" spans="3:3" ht="15.75" customHeight="1" x14ac:dyDescent="0.2">
      <c r="C455" s="1"/>
    </row>
    <row r="456" spans="3:3" ht="15.75" customHeight="1" x14ac:dyDescent="0.2">
      <c r="C456" s="1"/>
    </row>
    <row r="457" spans="3:3" ht="15.75" customHeight="1" x14ac:dyDescent="0.2">
      <c r="C457" s="1"/>
    </row>
    <row r="458" spans="3:3" ht="15.75" customHeight="1" x14ac:dyDescent="0.2">
      <c r="C458" s="1"/>
    </row>
    <row r="459" spans="3:3" ht="15.75" customHeight="1" x14ac:dyDescent="0.2">
      <c r="C459" s="1"/>
    </row>
    <row r="460" spans="3:3" ht="15.75" customHeight="1" x14ac:dyDescent="0.2">
      <c r="C460" s="1"/>
    </row>
    <row r="461" spans="3:3" ht="15.75" customHeight="1" x14ac:dyDescent="0.2">
      <c r="C461" s="1"/>
    </row>
    <row r="462" spans="3:3" ht="15.75" customHeight="1" x14ac:dyDescent="0.2">
      <c r="C462" s="1"/>
    </row>
    <row r="463" spans="3:3" ht="15.75" customHeight="1" x14ac:dyDescent="0.2">
      <c r="C463" s="1"/>
    </row>
    <row r="464" spans="3:3" ht="15.75" customHeight="1" x14ac:dyDescent="0.2">
      <c r="C464" s="1"/>
    </row>
    <row r="465" spans="3:3" ht="15.75" customHeight="1" x14ac:dyDescent="0.2">
      <c r="C465" s="1"/>
    </row>
    <row r="466" spans="3:3" ht="15.75" customHeight="1" x14ac:dyDescent="0.2">
      <c r="C466" s="1"/>
    </row>
    <row r="467" spans="3:3" ht="15.75" customHeight="1" x14ac:dyDescent="0.2">
      <c r="C467" s="1"/>
    </row>
    <row r="468" spans="3:3" ht="15.75" customHeight="1" x14ac:dyDescent="0.2">
      <c r="C468" s="1"/>
    </row>
    <row r="469" spans="3:3" ht="15.75" customHeight="1" x14ac:dyDescent="0.2">
      <c r="C469" s="1"/>
    </row>
    <row r="470" spans="3:3" ht="15.75" customHeight="1" x14ac:dyDescent="0.2">
      <c r="C470" s="1"/>
    </row>
    <row r="471" spans="3:3" ht="15.75" customHeight="1" x14ac:dyDescent="0.2">
      <c r="C471" s="1"/>
    </row>
    <row r="472" spans="3:3" ht="15.75" customHeight="1" x14ac:dyDescent="0.2">
      <c r="C472" s="1"/>
    </row>
    <row r="473" spans="3:3" ht="15.75" customHeight="1" x14ac:dyDescent="0.2">
      <c r="C473" s="1"/>
    </row>
    <row r="474" spans="3:3" ht="15.75" customHeight="1" x14ac:dyDescent="0.2">
      <c r="C474" s="1"/>
    </row>
    <row r="475" spans="3:3" ht="15.75" customHeight="1" x14ac:dyDescent="0.2">
      <c r="C475" s="1"/>
    </row>
    <row r="476" spans="3:3" ht="15.75" customHeight="1" x14ac:dyDescent="0.2">
      <c r="C476" s="1"/>
    </row>
    <row r="477" spans="3:3" ht="15.75" customHeight="1" x14ac:dyDescent="0.2">
      <c r="C477" s="1"/>
    </row>
    <row r="478" spans="3:3" ht="15.75" customHeight="1" x14ac:dyDescent="0.2">
      <c r="C478" s="1"/>
    </row>
    <row r="479" spans="3:3" ht="15.75" customHeight="1" x14ac:dyDescent="0.2">
      <c r="C479" s="1"/>
    </row>
    <row r="480" spans="3:3" ht="15.75" customHeight="1" x14ac:dyDescent="0.2">
      <c r="C480" s="1"/>
    </row>
    <row r="481" spans="3:3" ht="15.75" customHeight="1" x14ac:dyDescent="0.2">
      <c r="C481" s="1"/>
    </row>
    <row r="482" spans="3:3" ht="15.75" customHeight="1" x14ac:dyDescent="0.2">
      <c r="C482" s="1"/>
    </row>
    <row r="483" spans="3:3" ht="15.75" customHeight="1" x14ac:dyDescent="0.2">
      <c r="C483" s="1"/>
    </row>
    <row r="484" spans="3:3" ht="15.75" customHeight="1" x14ac:dyDescent="0.2">
      <c r="C484" s="1"/>
    </row>
    <row r="485" spans="3:3" ht="15.75" customHeight="1" x14ac:dyDescent="0.2">
      <c r="C485" s="1"/>
    </row>
    <row r="486" spans="3:3" ht="15.75" customHeight="1" x14ac:dyDescent="0.2">
      <c r="C486" s="1"/>
    </row>
    <row r="487" spans="3:3" ht="15.75" customHeight="1" x14ac:dyDescent="0.2">
      <c r="C487" s="1"/>
    </row>
    <row r="488" spans="3:3" ht="15.75" customHeight="1" x14ac:dyDescent="0.2">
      <c r="C488" s="1"/>
    </row>
    <row r="489" spans="3:3" ht="15.75" customHeight="1" x14ac:dyDescent="0.2">
      <c r="C489" s="1"/>
    </row>
    <row r="490" spans="3:3" ht="15.75" customHeight="1" x14ac:dyDescent="0.2">
      <c r="C490" s="1"/>
    </row>
    <row r="491" spans="3:3" ht="15.75" customHeight="1" x14ac:dyDescent="0.2">
      <c r="C491" s="1"/>
    </row>
    <row r="492" spans="3:3" ht="15.75" customHeight="1" x14ac:dyDescent="0.2">
      <c r="C492" s="1"/>
    </row>
    <row r="493" spans="3:3" ht="15.75" customHeight="1" x14ac:dyDescent="0.2">
      <c r="C493" s="1"/>
    </row>
    <row r="494" spans="3:3" ht="15.75" customHeight="1" x14ac:dyDescent="0.2">
      <c r="C494" s="1"/>
    </row>
    <row r="495" spans="3:3" ht="15.75" customHeight="1" x14ac:dyDescent="0.2">
      <c r="C495" s="1"/>
    </row>
    <row r="496" spans="3:3" ht="15.75" customHeight="1" x14ac:dyDescent="0.2">
      <c r="C496" s="1"/>
    </row>
    <row r="497" spans="3:3" ht="15.75" customHeight="1" x14ac:dyDescent="0.2">
      <c r="C497" s="1"/>
    </row>
    <row r="498" spans="3:3" ht="15.75" customHeight="1" x14ac:dyDescent="0.2">
      <c r="C498" s="1"/>
    </row>
    <row r="499" spans="3:3" ht="15.75" customHeight="1" x14ac:dyDescent="0.2">
      <c r="C499" s="1"/>
    </row>
    <row r="500" spans="3:3" ht="15.75" customHeight="1" x14ac:dyDescent="0.2">
      <c r="C500" s="1"/>
    </row>
    <row r="501" spans="3:3" ht="15.75" customHeight="1" x14ac:dyDescent="0.2">
      <c r="C501" s="1"/>
    </row>
    <row r="502" spans="3:3" ht="15.75" customHeight="1" x14ac:dyDescent="0.2">
      <c r="C502" s="1"/>
    </row>
    <row r="503" spans="3:3" ht="15.75" customHeight="1" x14ac:dyDescent="0.2">
      <c r="C503" s="1"/>
    </row>
    <row r="504" spans="3:3" ht="15.75" customHeight="1" x14ac:dyDescent="0.2">
      <c r="C504" s="1"/>
    </row>
    <row r="505" spans="3:3" ht="15.75" customHeight="1" x14ac:dyDescent="0.2">
      <c r="C505" s="1"/>
    </row>
    <row r="506" spans="3:3" ht="15.75" customHeight="1" x14ac:dyDescent="0.2">
      <c r="C506" s="1"/>
    </row>
    <row r="507" spans="3:3" ht="15.75" customHeight="1" x14ac:dyDescent="0.2">
      <c r="C507" s="1"/>
    </row>
    <row r="508" spans="3:3" ht="15.75" customHeight="1" x14ac:dyDescent="0.2">
      <c r="C508" s="1"/>
    </row>
    <row r="509" spans="3:3" ht="15.75" customHeight="1" x14ac:dyDescent="0.2">
      <c r="C509" s="1"/>
    </row>
    <row r="510" spans="3:3" ht="15.75" customHeight="1" x14ac:dyDescent="0.2">
      <c r="C510" s="1"/>
    </row>
    <row r="511" spans="3:3" ht="15.75" customHeight="1" x14ac:dyDescent="0.2">
      <c r="C511" s="1"/>
    </row>
    <row r="512" spans="3:3" ht="15.75" customHeight="1" x14ac:dyDescent="0.2">
      <c r="C512" s="1"/>
    </row>
    <row r="513" spans="3:3" ht="15.75" customHeight="1" x14ac:dyDescent="0.2">
      <c r="C513" s="1"/>
    </row>
    <row r="514" spans="3:3" ht="15.75" customHeight="1" x14ac:dyDescent="0.2">
      <c r="C514" s="1"/>
    </row>
    <row r="515" spans="3:3" ht="15.75" customHeight="1" x14ac:dyDescent="0.2">
      <c r="C515" s="1"/>
    </row>
    <row r="516" spans="3:3" ht="15.75" customHeight="1" x14ac:dyDescent="0.2">
      <c r="C516" s="1"/>
    </row>
    <row r="517" spans="3:3" ht="15.75" customHeight="1" x14ac:dyDescent="0.2">
      <c r="C517" s="1"/>
    </row>
    <row r="518" spans="3:3" ht="15.75" customHeight="1" x14ac:dyDescent="0.2">
      <c r="C518" s="1"/>
    </row>
    <row r="519" spans="3:3" ht="15.75" customHeight="1" x14ac:dyDescent="0.2">
      <c r="C519" s="1"/>
    </row>
    <row r="520" spans="3:3" ht="15.75" customHeight="1" x14ac:dyDescent="0.2">
      <c r="C520" s="1"/>
    </row>
    <row r="521" spans="3:3" ht="15.75" customHeight="1" x14ac:dyDescent="0.2">
      <c r="C521" s="1"/>
    </row>
    <row r="522" spans="3:3" ht="15.75" customHeight="1" x14ac:dyDescent="0.2">
      <c r="C522" s="1"/>
    </row>
    <row r="523" spans="3:3" ht="15.75" customHeight="1" x14ac:dyDescent="0.2">
      <c r="C523" s="1"/>
    </row>
    <row r="524" spans="3:3" ht="15.75" customHeight="1" x14ac:dyDescent="0.2">
      <c r="C524" s="1"/>
    </row>
    <row r="525" spans="3:3" ht="15.75" customHeight="1" x14ac:dyDescent="0.2">
      <c r="C525" s="1"/>
    </row>
    <row r="526" spans="3:3" ht="15.75" customHeight="1" x14ac:dyDescent="0.2">
      <c r="C526" s="1"/>
    </row>
    <row r="527" spans="3:3" ht="15.75" customHeight="1" x14ac:dyDescent="0.2">
      <c r="C527" s="1"/>
    </row>
    <row r="528" spans="3:3" ht="15.75" customHeight="1" x14ac:dyDescent="0.2">
      <c r="C528" s="1"/>
    </row>
    <row r="529" spans="3:3" ht="15.75" customHeight="1" x14ac:dyDescent="0.2">
      <c r="C529" s="1"/>
    </row>
    <row r="530" spans="3:3" ht="15.75" customHeight="1" x14ac:dyDescent="0.2">
      <c r="C530" s="1"/>
    </row>
    <row r="531" spans="3:3" ht="15.75" customHeight="1" x14ac:dyDescent="0.2">
      <c r="C531" s="1"/>
    </row>
    <row r="532" spans="3:3" ht="15.75" customHeight="1" x14ac:dyDescent="0.2">
      <c r="C532" s="1"/>
    </row>
    <row r="533" spans="3:3" ht="15.75" customHeight="1" x14ac:dyDescent="0.2">
      <c r="C533" s="1"/>
    </row>
    <row r="534" spans="3:3" ht="15.75" customHeight="1" x14ac:dyDescent="0.2">
      <c r="C534" s="1"/>
    </row>
    <row r="535" spans="3:3" ht="15.75" customHeight="1" x14ac:dyDescent="0.2">
      <c r="C535" s="1"/>
    </row>
    <row r="536" spans="3:3" ht="15.75" customHeight="1" x14ac:dyDescent="0.2">
      <c r="C536" s="1"/>
    </row>
    <row r="537" spans="3:3" ht="15.75" customHeight="1" x14ac:dyDescent="0.2">
      <c r="C537" s="1"/>
    </row>
    <row r="538" spans="3:3" ht="15.75" customHeight="1" x14ac:dyDescent="0.2">
      <c r="C538" s="1"/>
    </row>
    <row r="539" spans="3:3" ht="15.75" customHeight="1" x14ac:dyDescent="0.2">
      <c r="C539" s="1"/>
    </row>
    <row r="540" spans="3:3" ht="15.75" customHeight="1" x14ac:dyDescent="0.2">
      <c r="C540" s="1"/>
    </row>
    <row r="541" spans="3:3" ht="15.75" customHeight="1" x14ac:dyDescent="0.2">
      <c r="C541" s="1"/>
    </row>
    <row r="542" spans="3:3" ht="15.75" customHeight="1" x14ac:dyDescent="0.2">
      <c r="C542" s="1"/>
    </row>
    <row r="543" spans="3:3" ht="15.75" customHeight="1" x14ac:dyDescent="0.2">
      <c r="C543" s="1"/>
    </row>
    <row r="544" spans="3:3" ht="15.75" customHeight="1" x14ac:dyDescent="0.2">
      <c r="C544" s="1"/>
    </row>
    <row r="545" spans="3:3" ht="15.75" customHeight="1" x14ac:dyDescent="0.2">
      <c r="C545" s="1"/>
    </row>
    <row r="546" spans="3:3" ht="15.75" customHeight="1" x14ac:dyDescent="0.2">
      <c r="C546" s="1"/>
    </row>
    <row r="547" spans="3:3" ht="15.75" customHeight="1" x14ac:dyDescent="0.2">
      <c r="C547" s="1"/>
    </row>
    <row r="548" spans="3:3" ht="15.75" customHeight="1" x14ac:dyDescent="0.2">
      <c r="C548" s="1"/>
    </row>
    <row r="549" spans="3:3" ht="15.75" customHeight="1" x14ac:dyDescent="0.2">
      <c r="C549" s="1"/>
    </row>
    <row r="550" spans="3:3" ht="15.75" customHeight="1" x14ac:dyDescent="0.2">
      <c r="C550" s="1"/>
    </row>
    <row r="551" spans="3:3" ht="15.75" customHeight="1" x14ac:dyDescent="0.2">
      <c r="C551" s="1"/>
    </row>
    <row r="552" spans="3:3" ht="15.75" customHeight="1" x14ac:dyDescent="0.2">
      <c r="C552" s="1"/>
    </row>
    <row r="553" spans="3:3" ht="15.75" customHeight="1" x14ac:dyDescent="0.2">
      <c r="C553" s="1"/>
    </row>
    <row r="554" spans="3:3" ht="15.75" customHeight="1" x14ac:dyDescent="0.2">
      <c r="C554" s="1"/>
    </row>
    <row r="555" spans="3:3" ht="15.75" customHeight="1" x14ac:dyDescent="0.2">
      <c r="C555" s="1"/>
    </row>
    <row r="556" spans="3:3" ht="15.75" customHeight="1" x14ac:dyDescent="0.2">
      <c r="C556" s="1"/>
    </row>
    <row r="557" spans="3:3" ht="15.75" customHeight="1" x14ac:dyDescent="0.2">
      <c r="C557" s="1"/>
    </row>
    <row r="558" spans="3:3" ht="15.75" customHeight="1" x14ac:dyDescent="0.2">
      <c r="C558" s="1"/>
    </row>
    <row r="559" spans="3:3" ht="15.75" customHeight="1" x14ac:dyDescent="0.2">
      <c r="C559" s="1"/>
    </row>
    <row r="560" spans="3:3" ht="15.75" customHeight="1" x14ac:dyDescent="0.2">
      <c r="C560" s="1"/>
    </row>
    <row r="561" spans="3:3" ht="15.75" customHeight="1" x14ac:dyDescent="0.2">
      <c r="C561" s="1"/>
    </row>
    <row r="562" spans="3:3" ht="15.75" customHeight="1" x14ac:dyDescent="0.2">
      <c r="C562" s="1"/>
    </row>
    <row r="563" spans="3:3" ht="15.75" customHeight="1" x14ac:dyDescent="0.2">
      <c r="C563" s="1"/>
    </row>
    <row r="564" spans="3:3" ht="15.75" customHeight="1" x14ac:dyDescent="0.2">
      <c r="C564" s="1"/>
    </row>
    <row r="565" spans="3:3" ht="15.75" customHeight="1" x14ac:dyDescent="0.2">
      <c r="C565" s="1"/>
    </row>
    <row r="566" spans="3:3" ht="15.75" customHeight="1" x14ac:dyDescent="0.2">
      <c r="C566" s="1"/>
    </row>
    <row r="567" spans="3:3" ht="15.75" customHeight="1" x14ac:dyDescent="0.2">
      <c r="C567" s="1"/>
    </row>
    <row r="568" spans="3:3" ht="15.75" customHeight="1" x14ac:dyDescent="0.2">
      <c r="C568" s="1"/>
    </row>
    <row r="569" spans="3:3" ht="15.75" customHeight="1" x14ac:dyDescent="0.2">
      <c r="C569" s="1"/>
    </row>
    <row r="570" spans="3:3" ht="15.75" customHeight="1" x14ac:dyDescent="0.2">
      <c r="C570" s="1"/>
    </row>
    <row r="571" spans="3:3" ht="15.75" customHeight="1" x14ac:dyDescent="0.2">
      <c r="C571" s="1"/>
    </row>
    <row r="572" spans="3:3" ht="15.75" customHeight="1" x14ac:dyDescent="0.2">
      <c r="C572" s="1"/>
    </row>
    <row r="573" spans="3:3" ht="15.75" customHeight="1" x14ac:dyDescent="0.2">
      <c r="C573" s="1"/>
    </row>
    <row r="574" spans="3:3" ht="15.75" customHeight="1" x14ac:dyDescent="0.2">
      <c r="C574" s="1"/>
    </row>
    <row r="575" spans="3:3" ht="15.75" customHeight="1" x14ac:dyDescent="0.2">
      <c r="C575" s="1"/>
    </row>
    <row r="576" spans="3:3" ht="15.75" customHeight="1" x14ac:dyDescent="0.2">
      <c r="C576" s="1"/>
    </row>
    <row r="577" spans="3:3" ht="15.75" customHeight="1" x14ac:dyDescent="0.2">
      <c r="C577" s="1"/>
    </row>
    <row r="578" spans="3:3" ht="15.75" customHeight="1" x14ac:dyDescent="0.2">
      <c r="C578" s="1"/>
    </row>
    <row r="579" spans="3:3" ht="15.75" customHeight="1" x14ac:dyDescent="0.2">
      <c r="C579" s="1"/>
    </row>
    <row r="580" spans="3:3" ht="15.75" customHeight="1" x14ac:dyDescent="0.2">
      <c r="C580" s="1"/>
    </row>
    <row r="581" spans="3:3" ht="15.75" customHeight="1" x14ac:dyDescent="0.2">
      <c r="C581" s="1"/>
    </row>
    <row r="582" spans="3:3" ht="15.75" customHeight="1" x14ac:dyDescent="0.2">
      <c r="C582" s="1"/>
    </row>
    <row r="583" spans="3:3" ht="15.75" customHeight="1" x14ac:dyDescent="0.2">
      <c r="C583" s="1"/>
    </row>
    <row r="584" spans="3:3" ht="15.75" customHeight="1" x14ac:dyDescent="0.2">
      <c r="C584" s="1"/>
    </row>
    <row r="585" spans="3:3" ht="15.75" customHeight="1" x14ac:dyDescent="0.2">
      <c r="C585" s="1"/>
    </row>
    <row r="586" spans="3:3" ht="15.75" customHeight="1" x14ac:dyDescent="0.2">
      <c r="C586" s="1"/>
    </row>
    <row r="587" spans="3:3" ht="15.75" customHeight="1" x14ac:dyDescent="0.2">
      <c r="C587" s="1"/>
    </row>
    <row r="588" spans="3:3" ht="15.75" customHeight="1" x14ac:dyDescent="0.2">
      <c r="C588" s="1"/>
    </row>
    <row r="589" spans="3:3" ht="15.75" customHeight="1" x14ac:dyDescent="0.2">
      <c r="C589" s="1"/>
    </row>
    <row r="590" spans="3:3" ht="15.75" customHeight="1" x14ac:dyDescent="0.2">
      <c r="C590" s="1"/>
    </row>
    <row r="591" spans="3:3" ht="15.75" customHeight="1" x14ac:dyDescent="0.2">
      <c r="C591" s="1"/>
    </row>
    <row r="592" spans="3:3" ht="15.75" customHeight="1" x14ac:dyDescent="0.2">
      <c r="C592" s="1"/>
    </row>
    <row r="593" spans="3:3" ht="15.75" customHeight="1" x14ac:dyDescent="0.2">
      <c r="C593" s="1"/>
    </row>
    <row r="594" spans="3:3" ht="15.75" customHeight="1" x14ac:dyDescent="0.2">
      <c r="C594" s="1"/>
    </row>
    <row r="595" spans="3:3" ht="15.75" customHeight="1" x14ac:dyDescent="0.2">
      <c r="C595" s="1"/>
    </row>
    <row r="596" spans="3:3" ht="15.75" customHeight="1" x14ac:dyDescent="0.2">
      <c r="C596" s="1"/>
    </row>
    <row r="597" spans="3:3" ht="15.75" customHeight="1" x14ac:dyDescent="0.2">
      <c r="C597" s="1"/>
    </row>
    <row r="598" spans="3:3" ht="15.75" customHeight="1" x14ac:dyDescent="0.2">
      <c r="C598" s="1"/>
    </row>
    <row r="599" spans="3:3" ht="15.75" customHeight="1" x14ac:dyDescent="0.2">
      <c r="C599" s="1"/>
    </row>
    <row r="600" spans="3:3" ht="15.75" customHeight="1" x14ac:dyDescent="0.2">
      <c r="C600" s="1"/>
    </row>
    <row r="601" spans="3:3" ht="15.75" customHeight="1" x14ac:dyDescent="0.2">
      <c r="C601" s="1"/>
    </row>
    <row r="602" spans="3:3" ht="15.75" customHeight="1" x14ac:dyDescent="0.2">
      <c r="C602" s="1"/>
    </row>
    <row r="603" spans="3:3" ht="15.75" customHeight="1" x14ac:dyDescent="0.2">
      <c r="C603" s="1"/>
    </row>
    <row r="604" spans="3:3" ht="15.75" customHeight="1" x14ac:dyDescent="0.2">
      <c r="C604" s="1"/>
    </row>
    <row r="605" spans="3:3" ht="15.75" customHeight="1" x14ac:dyDescent="0.2">
      <c r="C605" s="1"/>
    </row>
    <row r="606" spans="3:3" ht="15.75" customHeight="1" x14ac:dyDescent="0.2">
      <c r="C606" s="1"/>
    </row>
    <row r="607" spans="3:3" ht="15.75" customHeight="1" x14ac:dyDescent="0.2">
      <c r="C607" s="1"/>
    </row>
    <row r="608" spans="3:3" ht="15.75" customHeight="1" x14ac:dyDescent="0.2">
      <c r="C608" s="1"/>
    </row>
    <row r="609" spans="3:3" ht="15.75" customHeight="1" x14ac:dyDescent="0.2">
      <c r="C609" s="1"/>
    </row>
    <row r="610" spans="3:3" ht="15.75" customHeight="1" x14ac:dyDescent="0.2">
      <c r="C610" s="1"/>
    </row>
    <row r="611" spans="3:3" ht="15.75" customHeight="1" x14ac:dyDescent="0.2">
      <c r="C611" s="1"/>
    </row>
    <row r="612" spans="3:3" ht="15.75" customHeight="1" x14ac:dyDescent="0.2">
      <c r="C612" s="1"/>
    </row>
    <row r="613" spans="3:3" ht="15.75" customHeight="1" x14ac:dyDescent="0.2">
      <c r="C613" s="1"/>
    </row>
    <row r="614" spans="3:3" ht="15.75" customHeight="1" x14ac:dyDescent="0.2">
      <c r="C614" s="1"/>
    </row>
    <row r="615" spans="3:3" ht="15.75" customHeight="1" x14ac:dyDescent="0.2">
      <c r="C615" s="1"/>
    </row>
    <row r="616" spans="3:3" ht="15.75" customHeight="1" x14ac:dyDescent="0.2">
      <c r="C616" s="1"/>
    </row>
    <row r="617" spans="3:3" ht="15.75" customHeight="1" x14ac:dyDescent="0.2">
      <c r="C617" s="1"/>
    </row>
    <row r="618" spans="3:3" ht="15.75" customHeight="1" x14ac:dyDescent="0.2">
      <c r="C618" s="1"/>
    </row>
    <row r="619" spans="3:3" ht="15.75" customHeight="1" x14ac:dyDescent="0.2">
      <c r="C619" s="1"/>
    </row>
    <row r="620" spans="3:3" ht="15.75" customHeight="1" x14ac:dyDescent="0.2">
      <c r="C620" s="1"/>
    </row>
    <row r="621" spans="3:3" ht="15.75" customHeight="1" x14ac:dyDescent="0.2">
      <c r="C621" s="1"/>
    </row>
    <row r="622" spans="3:3" ht="15.75" customHeight="1" x14ac:dyDescent="0.2">
      <c r="C622" s="1"/>
    </row>
    <row r="623" spans="3:3" ht="15.75" customHeight="1" x14ac:dyDescent="0.2">
      <c r="C623" s="1"/>
    </row>
    <row r="624" spans="3:3" ht="15.75" customHeight="1" x14ac:dyDescent="0.2">
      <c r="C624" s="1"/>
    </row>
    <row r="625" spans="3:3" ht="15.75" customHeight="1" x14ac:dyDescent="0.2">
      <c r="C625" s="1"/>
    </row>
    <row r="626" spans="3:3" ht="15.75" customHeight="1" x14ac:dyDescent="0.2">
      <c r="C626" s="1"/>
    </row>
    <row r="627" spans="3:3" ht="15.75" customHeight="1" x14ac:dyDescent="0.2">
      <c r="C627" s="1"/>
    </row>
    <row r="628" spans="3:3" ht="15.75" customHeight="1" x14ac:dyDescent="0.2">
      <c r="C628" s="1"/>
    </row>
    <row r="629" spans="3:3" ht="15.75" customHeight="1" x14ac:dyDescent="0.2">
      <c r="C629" s="1"/>
    </row>
    <row r="630" spans="3:3" ht="15.75" customHeight="1" x14ac:dyDescent="0.2">
      <c r="C630" s="1"/>
    </row>
    <row r="631" spans="3:3" ht="15.75" customHeight="1" x14ac:dyDescent="0.2">
      <c r="C631" s="1"/>
    </row>
    <row r="632" spans="3:3" ht="15.75" customHeight="1" x14ac:dyDescent="0.2">
      <c r="C632" s="1"/>
    </row>
    <row r="633" spans="3:3" ht="15.75" customHeight="1" x14ac:dyDescent="0.2">
      <c r="C633" s="1"/>
    </row>
    <row r="634" spans="3:3" ht="15.75" customHeight="1" x14ac:dyDescent="0.2">
      <c r="C634" s="1"/>
    </row>
    <row r="635" spans="3:3" ht="15.75" customHeight="1" x14ac:dyDescent="0.2">
      <c r="C635" s="1"/>
    </row>
    <row r="636" spans="3:3" ht="15.75" customHeight="1" x14ac:dyDescent="0.2">
      <c r="C636" s="1"/>
    </row>
    <row r="637" spans="3:3" ht="15.75" customHeight="1" x14ac:dyDescent="0.2">
      <c r="C637" s="1"/>
    </row>
    <row r="638" spans="3:3" ht="15.75" customHeight="1" x14ac:dyDescent="0.2">
      <c r="C638" s="1"/>
    </row>
    <row r="639" spans="3:3" ht="15.75" customHeight="1" x14ac:dyDescent="0.2">
      <c r="C639" s="1"/>
    </row>
    <row r="640" spans="3:3" ht="15.75" customHeight="1" x14ac:dyDescent="0.2">
      <c r="C640" s="1"/>
    </row>
    <row r="641" spans="3:3" ht="15.75" customHeight="1" x14ac:dyDescent="0.2">
      <c r="C641" s="1"/>
    </row>
    <row r="642" spans="3:3" ht="15.75" customHeight="1" x14ac:dyDescent="0.2">
      <c r="C642" s="1"/>
    </row>
    <row r="643" spans="3:3" ht="15.75" customHeight="1" x14ac:dyDescent="0.2">
      <c r="C643" s="1"/>
    </row>
    <row r="644" spans="3:3" ht="15.75" customHeight="1" x14ac:dyDescent="0.2">
      <c r="C644" s="1"/>
    </row>
    <row r="645" spans="3:3" ht="15.75" customHeight="1" x14ac:dyDescent="0.2">
      <c r="C645" s="1"/>
    </row>
    <row r="646" spans="3:3" ht="15.75" customHeight="1" x14ac:dyDescent="0.2">
      <c r="C646" s="1"/>
    </row>
    <row r="647" spans="3:3" ht="15.75" customHeight="1" x14ac:dyDescent="0.2">
      <c r="C647" s="1"/>
    </row>
    <row r="648" spans="3:3" ht="15.75" customHeight="1" x14ac:dyDescent="0.2">
      <c r="C648" s="1"/>
    </row>
    <row r="649" spans="3:3" ht="15.75" customHeight="1" x14ac:dyDescent="0.2">
      <c r="C649" s="1"/>
    </row>
    <row r="650" spans="3:3" ht="15.75" customHeight="1" x14ac:dyDescent="0.2">
      <c r="C650" s="1"/>
    </row>
    <row r="651" spans="3:3" ht="15.75" customHeight="1" x14ac:dyDescent="0.2">
      <c r="C651" s="1"/>
    </row>
    <row r="652" spans="3:3" ht="15.75" customHeight="1" x14ac:dyDescent="0.2">
      <c r="C652" s="1"/>
    </row>
    <row r="653" spans="3:3" ht="15.75" customHeight="1" x14ac:dyDescent="0.2">
      <c r="C653" s="1"/>
    </row>
    <row r="654" spans="3:3" ht="15.75" customHeight="1" x14ac:dyDescent="0.2">
      <c r="C654" s="1"/>
    </row>
    <row r="655" spans="3:3" ht="15.75" customHeight="1" x14ac:dyDescent="0.2">
      <c r="C655" s="1"/>
    </row>
    <row r="656" spans="3:3" ht="15.75" customHeight="1" x14ac:dyDescent="0.2">
      <c r="C656" s="1"/>
    </row>
    <row r="657" spans="3:3" ht="15.75" customHeight="1" x14ac:dyDescent="0.2">
      <c r="C657" s="1"/>
    </row>
    <row r="658" spans="3:3" ht="15.75" customHeight="1" x14ac:dyDescent="0.2">
      <c r="C658" s="1"/>
    </row>
    <row r="659" spans="3:3" ht="15.75" customHeight="1" x14ac:dyDescent="0.2">
      <c r="C659" s="1"/>
    </row>
    <row r="660" spans="3:3" ht="15.75" customHeight="1" x14ac:dyDescent="0.2">
      <c r="C660" s="1"/>
    </row>
    <row r="661" spans="3:3" ht="15.75" customHeight="1" x14ac:dyDescent="0.2">
      <c r="C661" s="1"/>
    </row>
    <row r="662" spans="3:3" ht="15.75" customHeight="1" x14ac:dyDescent="0.2">
      <c r="C662" s="1"/>
    </row>
    <row r="663" spans="3:3" ht="15.75" customHeight="1" x14ac:dyDescent="0.2">
      <c r="C663" s="1"/>
    </row>
    <row r="664" spans="3:3" ht="15.75" customHeight="1" x14ac:dyDescent="0.2">
      <c r="C664" s="1"/>
    </row>
    <row r="665" spans="3:3" ht="15.75" customHeight="1" x14ac:dyDescent="0.2">
      <c r="C665" s="1"/>
    </row>
    <row r="666" spans="3:3" ht="15.75" customHeight="1" x14ac:dyDescent="0.2">
      <c r="C666" s="1"/>
    </row>
    <row r="667" spans="3:3" ht="15.75" customHeight="1" x14ac:dyDescent="0.2">
      <c r="C667" s="1"/>
    </row>
    <row r="668" spans="3:3" ht="15.75" customHeight="1" x14ac:dyDescent="0.2">
      <c r="C668" s="1"/>
    </row>
    <row r="669" spans="3:3" ht="15.75" customHeight="1" x14ac:dyDescent="0.2">
      <c r="C669" s="1"/>
    </row>
    <row r="670" spans="3:3" ht="15.75" customHeight="1" x14ac:dyDescent="0.2">
      <c r="C670" s="1"/>
    </row>
    <row r="671" spans="3:3" ht="15.75" customHeight="1" x14ac:dyDescent="0.2">
      <c r="C671" s="1"/>
    </row>
    <row r="672" spans="3:3" ht="15.75" customHeight="1" x14ac:dyDescent="0.2">
      <c r="C672" s="1"/>
    </row>
    <row r="673" spans="3:3" ht="15.75" customHeight="1" x14ac:dyDescent="0.2">
      <c r="C673" s="1"/>
    </row>
    <row r="674" spans="3:3" ht="15.75" customHeight="1" x14ac:dyDescent="0.2">
      <c r="C674" s="1"/>
    </row>
    <row r="675" spans="3:3" ht="15.75" customHeight="1" x14ac:dyDescent="0.2">
      <c r="C675" s="1"/>
    </row>
    <row r="676" spans="3:3" ht="15.75" customHeight="1" x14ac:dyDescent="0.2">
      <c r="C676" s="1"/>
    </row>
    <row r="677" spans="3:3" ht="15.75" customHeight="1" x14ac:dyDescent="0.2">
      <c r="C677" s="1"/>
    </row>
    <row r="678" spans="3:3" ht="15.75" customHeight="1" x14ac:dyDescent="0.2">
      <c r="C678" s="1"/>
    </row>
    <row r="679" spans="3:3" ht="15.75" customHeight="1" x14ac:dyDescent="0.2">
      <c r="C679" s="1"/>
    </row>
    <row r="680" spans="3:3" ht="15.75" customHeight="1" x14ac:dyDescent="0.2">
      <c r="C680" s="1"/>
    </row>
    <row r="681" spans="3:3" ht="15.75" customHeight="1" x14ac:dyDescent="0.2">
      <c r="C681" s="1"/>
    </row>
    <row r="682" spans="3:3" ht="15.75" customHeight="1" x14ac:dyDescent="0.2">
      <c r="C682" s="1"/>
    </row>
    <row r="683" spans="3:3" ht="15.75" customHeight="1" x14ac:dyDescent="0.2">
      <c r="C683" s="1"/>
    </row>
    <row r="684" spans="3:3" ht="15.75" customHeight="1" x14ac:dyDescent="0.2">
      <c r="C684" s="1"/>
    </row>
    <row r="685" spans="3:3" ht="15.75" customHeight="1" x14ac:dyDescent="0.2">
      <c r="C685" s="1"/>
    </row>
    <row r="686" spans="3:3" ht="15.75" customHeight="1" x14ac:dyDescent="0.2">
      <c r="C686" s="1"/>
    </row>
    <row r="687" spans="3:3" ht="15.75" customHeight="1" x14ac:dyDescent="0.2">
      <c r="C687" s="1"/>
    </row>
    <row r="688" spans="3:3" ht="15.75" customHeight="1" x14ac:dyDescent="0.2">
      <c r="C688" s="1"/>
    </row>
    <row r="689" spans="3:3" ht="15.75" customHeight="1" x14ac:dyDescent="0.2">
      <c r="C689" s="1"/>
    </row>
    <row r="690" spans="3:3" ht="15.75" customHeight="1" x14ac:dyDescent="0.2">
      <c r="C690" s="1"/>
    </row>
    <row r="691" spans="3:3" ht="15.75" customHeight="1" x14ac:dyDescent="0.2">
      <c r="C691" s="1"/>
    </row>
    <row r="692" spans="3:3" ht="15.75" customHeight="1" x14ac:dyDescent="0.2">
      <c r="C692" s="1"/>
    </row>
    <row r="693" spans="3:3" ht="15.75" customHeight="1" x14ac:dyDescent="0.2">
      <c r="C693" s="1"/>
    </row>
    <row r="694" spans="3:3" ht="15.75" customHeight="1" x14ac:dyDescent="0.2">
      <c r="C694" s="1"/>
    </row>
    <row r="695" spans="3:3" ht="15.75" customHeight="1" x14ac:dyDescent="0.2">
      <c r="C695" s="1"/>
    </row>
    <row r="696" spans="3:3" ht="15.75" customHeight="1" x14ac:dyDescent="0.2">
      <c r="C696" s="1"/>
    </row>
    <row r="697" spans="3:3" ht="15.75" customHeight="1" x14ac:dyDescent="0.2">
      <c r="C697" s="1"/>
    </row>
    <row r="698" spans="3:3" ht="15.75" customHeight="1" x14ac:dyDescent="0.2">
      <c r="C698" s="1"/>
    </row>
    <row r="699" spans="3:3" ht="15.75" customHeight="1" x14ac:dyDescent="0.2">
      <c r="C699" s="1"/>
    </row>
    <row r="700" spans="3:3" ht="15.75" customHeight="1" x14ac:dyDescent="0.2">
      <c r="C700" s="1"/>
    </row>
    <row r="701" spans="3:3" ht="15.75" customHeight="1" x14ac:dyDescent="0.2">
      <c r="C701" s="1"/>
    </row>
    <row r="702" spans="3:3" ht="15.75" customHeight="1" x14ac:dyDescent="0.2">
      <c r="C702" s="1"/>
    </row>
    <row r="703" spans="3:3" ht="15.75" customHeight="1" x14ac:dyDescent="0.2">
      <c r="C703" s="1"/>
    </row>
    <row r="704" spans="3:3" ht="15.75" customHeight="1" x14ac:dyDescent="0.2">
      <c r="C704" s="1"/>
    </row>
    <row r="705" spans="3:3" ht="15.75" customHeight="1" x14ac:dyDescent="0.2">
      <c r="C705" s="1"/>
    </row>
    <row r="706" spans="3:3" ht="15.75" customHeight="1" x14ac:dyDescent="0.2">
      <c r="C706" s="1"/>
    </row>
    <row r="707" spans="3:3" ht="15.75" customHeight="1" x14ac:dyDescent="0.2">
      <c r="C707" s="1"/>
    </row>
    <row r="708" spans="3:3" ht="15.75" customHeight="1" x14ac:dyDescent="0.2">
      <c r="C708" s="1"/>
    </row>
    <row r="709" spans="3:3" ht="15.75" customHeight="1" x14ac:dyDescent="0.2">
      <c r="C709" s="1"/>
    </row>
    <row r="710" spans="3:3" ht="15.75" customHeight="1" x14ac:dyDescent="0.2">
      <c r="C710" s="1"/>
    </row>
    <row r="711" spans="3:3" ht="15.75" customHeight="1" x14ac:dyDescent="0.2">
      <c r="C711" s="1"/>
    </row>
    <row r="712" spans="3:3" ht="15.75" customHeight="1" x14ac:dyDescent="0.2">
      <c r="C712" s="1"/>
    </row>
    <row r="713" spans="3:3" ht="15.75" customHeight="1" x14ac:dyDescent="0.2">
      <c r="C713" s="1"/>
    </row>
    <row r="714" spans="3:3" ht="15.75" customHeight="1" x14ac:dyDescent="0.2">
      <c r="C714" s="1"/>
    </row>
    <row r="715" spans="3:3" ht="15.75" customHeight="1" x14ac:dyDescent="0.2">
      <c r="C715" s="1"/>
    </row>
    <row r="716" spans="3:3" ht="15.75" customHeight="1" x14ac:dyDescent="0.2">
      <c r="C716" s="1"/>
    </row>
    <row r="717" spans="3:3" ht="15.75" customHeight="1" x14ac:dyDescent="0.2">
      <c r="C717" s="1"/>
    </row>
    <row r="718" spans="3:3" ht="15.75" customHeight="1" x14ac:dyDescent="0.2">
      <c r="C718" s="1"/>
    </row>
    <row r="719" spans="3:3" ht="15.75" customHeight="1" x14ac:dyDescent="0.2">
      <c r="C719" s="1"/>
    </row>
    <row r="720" spans="3:3" ht="15.75" customHeight="1" x14ac:dyDescent="0.2">
      <c r="C720" s="1"/>
    </row>
    <row r="721" spans="3:3" ht="15.75" customHeight="1" x14ac:dyDescent="0.2">
      <c r="C721" s="1"/>
    </row>
    <row r="722" spans="3:3" ht="15.75" customHeight="1" x14ac:dyDescent="0.2">
      <c r="C722" s="1"/>
    </row>
    <row r="723" spans="3:3" ht="15.75" customHeight="1" x14ac:dyDescent="0.2">
      <c r="C723" s="1"/>
    </row>
    <row r="724" spans="3:3" ht="15.75" customHeight="1" x14ac:dyDescent="0.2">
      <c r="C724" s="1"/>
    </row>
    <row r="725" spans="3:3" ht="15.75" customHeight="1" x14ac:dyDescent="0.2">
      <c r="C725" s="1"/>
    </row>
    <row r="726" spans="3:3" ht="15.75" customHeight="1" x14ac:dyDescent="0.2">
      <c r="C726" s="1"/>
    </row>
    <row r="727" spans="3:3" ht="15.75" customHeight="1" x14ac:dyDescent="0.2">
      <c r="C727" s="1"/>
    </row>
    <row r="728" spans="3:3" ht="15.75" customHeight="1" x14ac:dyDescent="0.2">
      <c r="C728" s="1"/>
    </row>
    <row r="729" spans="3:3" ht="15.75" customHeight="1" x14ac:dyDescent="0.2">
      <c r="C729" s="1"/>
    </row>
    <row r="730" spans="3:3" ht="15.75" customHeight="1" x14ac:dyDescent="0.2">
      <c r="C730" s="1"/>
    </row>
    <row r="731" spans="3:3" ht="15.75" customHeight="1" x14ac:dyDescent="0.2">
      <c r="C731" s="1"/>
    </row>
    <row r="732" spans="3:3" ht="15.75" customHeight="1" x14ac:dyDescent="0.2">
      <c r="C732" s="1"/>
    </row>
    <row r="733" spans="3:3" ht="15.75" customHeight="1" x14ac:dyDescent="0.2">
      <c r="C733" s="1"/>
    </row>
    <row r="734" spans="3:3" ht="15.75" customHeight="1" x14ac:dyDescent="0.2">
      <c r="C734" s="1"/>
    </row>
    <row r="735" spans="3:3" ht="15.75" customHeight="1" x14ac:dyDescent="0.2">
      <c r="C735" s="1"/>
    </row>
    <row r="736" spans="3:3" ht="15.75" customHeight="1" x14ac:dyDescent="0.2">
      <c r="C736" s="1"/>
    </row>
    <row r="737" spans="3:3" ht="15.75" customHeight="1" x14ac:dyDescent="0.2">
      <c r="C737" s="1"/>
    </row>
    <row r="738" spans="3:3" ht="15.75" customHeight="1" x14ac:dyDescent="0.2">
      <c r="C738" s="1"/>
    </row>
    <row r="739" spans="3:3" ht="15.75" customHeight="1" x14ac:dyDescent="0.2">
      <c r="C739" s="1"/>
    </row>
    <row r="740" spans="3:3" ht="15.75" customHeight="1" x14ac:dyDescent="0.2">
      <c r="C740" s="1"/>
    </row>
    <row r="741" spans="3:3" ht="15.75" customHeight="1" x14ac:dyDescent="0.2">
      <c r="C741" s="1"/>
    </row>
    <row r="742" spans="3:3" ht="15.75" customHeight="1" x14ac:dyDescent="0.2">
      <c r="C742" s="1"/>
    </row>
    <row r="743" spans="3:3" ht="15.75" customHeight="1" x14ac:dyDescent="0.2">
      <c r="C743" s="1"/>
    </row>
    <row r="744" spans="3:3" ht="15.75" customHeight="1" x14ac:dyDescent="0.2">
      <c r="C744" s="1"/>
    </row>
    <row r="745" spans="3:3" ht="15.75" customHeight="1" x14ac:dyDescent="0.2">
      <c r="C745" s="1"/>
    </row>
    <row r="746" spans="3:3" ht="15.75" customHeight="1" x14ac:dyDescent="0.2">
      <c r="C746" s="1"/>
    </row>
    <row r="747" spans="3:3" ht="15.75" customHeight="1" x14ac:dyDescent="0.2">
      <c r="C747" s="1"/>
    </row>
    <row r="748" spans="3:3" ht="15.75" customHeight="1" x14ac:dyDescent="0.2">
      <c r="C748" s="1"/>
    </row>
    <row r="749" spans="3:3" ht="15.75" customHeight="1" x14ac:dyDescent="0.2">
      <c r="C749" s="1"/>
    </row>
    <row r="750" spans="3:3" ht="15.75" customHeight="1" x14ac:dyDescent="0.2">
      <c r="C750" s="1"/>
    </row>
    <row r="751" spans="3:3" ht="15.75" customHeight="1" x14ac:dyDescent="0.2">
      <c r="C751" s="1"/>
    </row>
    <row r="752" spans="3:3" ht="15.75" customHeight="1" x14ac:dyDescent="0.2">
      <c r="C752" s="1"/>
    </row>
    <row r="753" spans="3:3" ht="15.75" customHeight="1" x14ac:dyDescent="0.2">
      <c r="C753" s="1"/>
    </row>
    <row r="754" spans="3:3" ht="15.75" customHeight="1" x14ac:dyDescent="0.2">
      <c r="C754" s="1"/>
    </row>
    <row r="755" spans="3:3" ht="15.75" customHeight="1" x14ac:dyDescent="0.2">
      <c r="C755" s="1"/>
    </row>
    <row r="756" spans="3:3" ht="15.75" customHeight="1" x14ac:dyDescent="0.2">
      <c r="C756" s="1"/>
    </row>
    <row r="757" spans="3:3" ht="15.75" customHeight="1" x14ac:dyDescent="0.2">
      <c r="C757" s="1"/>
    </row>
    <row r="758" spans="3:3" ht="15.75" customHeight="1" x14ac:dyDescent="0.2">
      <c r="C758" s="1"/>
    </row>
    <row r="759" spans="3:3" ht="15.75" customHeight="1" x14ac:dyDescent="0.2">
      <c r="C759" s="1"/>
    </row>
    <row r="760" spans="3:3" ht="15.75" customHeight="1" x14ac:dyDescent="0.2">
      <c r="C760" s="1"/>
    </row>
    <row r="761" spans="3:3" ht="15.75" customHeight="1" x14ac:dyDescent="0.2">
      <c r="C761" s="1"/>
    </row>
    <row r="762" spans="3:3" ht="15.75" customHeight="1" x14ac:dyDescent="0.2">
      <c r="C762" s="1"/>
    </row>
    <row r="763" spans="3:3" ht="15.75" customHeight="1" x14ac:dyDescent="0.2">
      <c r="C763" s="1"/>
    </row>
    <row r="764" spans="3:3" ht="15.75" customHeight="1" x14ac:dyDescent="0.2">
      <c r="C764" s="1"/>
    </row>
    <row r="765" spans="3:3" ht="15.75" customHeight="1" x14ac:dyDescent="0.2">
      <c r="C765" s="1"/>
    </row>
    <row r="766" spans="3:3" ht="15.75" customHeight="1" x14ac:dyDescent="0.2">
      <c r="C766" s="1"/>
    </row>
    <row r="767" spans="3:3" ht="15.75" customHeight="1" x14ac:dyDescent="0.2">
      <c r="C767" s="1"/>
    </row>
    <row r="768" spans="3:3" ht="15.75" customHeight="1" x14ac:dyDescent="0.2">
      <c r="C768" s="1"/>
    </row>
    <row r="769" spans="3:3" ht="15.75" customHeight="1" x14ac:dyDescent="0.2">
      <c r="C769" s="1"/>
    </row>
    <row r="770" spans="3:3" ht="15.75" customHeight="1" x14ac:dyDescent="0.2">
      <c r="C770" s="1"/>
    </row>
    <row r="771" spans="3:3" ht="15.75" customHeight="1" x14ac:dyDescent="0.2">
      <c r="C771" s="1"/>
    </row>
    <row r="772" spans="3:3" ht="15.75" customHeight="1" x14ac:dyDescent="0.2">
      <c r="C772" s="1"/>
    </row>
    <row r="773" spans="3:3" ht="15.75" customHeight="1" x14ac:dyDescent="0.2">
      <c r="C773" s="1"/>
    </row>
    <row r="774" spans="3:3" ht="15.75" customHeight="1" x14ac:dyDescent="0.2">
      <c r="C774" s="1"/>
    </row>
    <row r="775" spans="3:3" ht="15.75" customHeight="1" x14ac:dyDescent="0.2">
      <c r="C775" s="1"/>
    </row>
    <row r="776" spans="3:3" ht="15.75" customHeight="1" x14ac:dyDescent="0.2">
      <c r="C776" s="1"/>
    </row>
    <row r="777" spans="3:3" ht="15.75" customHeight="1" x14ac:dyDescent="0.2">
      <c r="C777" s="1"/>
    </row>
    <row r="778" spans="3:3" ht="15.75" customHeight="1" x14ac:dyDescent="0.2">
      <c r="C778" s="1"/>
    </row>
    <row r="779" spans="3:3" ht="15.75" customHeight="1" x14ac:dyDescent="0.2">
      <c r="C779" s="1"/>
    </row>
    <row r="780" spans="3:3" ht="15.75" customHeight="1" x14ac:dyDescent="0.2">
      <c r="C780" s="1"/>
    </row>
    <row r="781" spans="3:3" ht="15.75" customHeight="1" x14ac:dyDescent="0.2">
      <c r="C781" s="1"/>
    </row>
    <row r="782" spans="3:3" ht="15.75" customHeight="1" x14ac:dyDescent="0.2">
      <c r="C782" s="1"/>
    </row>
    <row r="783" spans="3:3" ht="15.75" customHeight="1" x14ac:dyDescent="0.2">
      <c r="C783" s="1"/>
    </row>
    <row r="784" spans="3:3" ht="15.75" customHeight="1" x14ac:dyDescent="0.2">
      <c r="C784" s="1"/>
    </row>
    <row r="785" spans="3:3" ht="15.75" customHeight="1" x14ac:dyDescent="0.2">
      <c r="C785" s="1"/>
    </row>
    <row r="786" spans="3:3" ht="15.75" customHeight="1" x14ac:dyDescent="0.2">
      <c r="C786" s="1"/>
    </row>
    <row r="787" spans="3:3" ht="15.75" customHeight="1" x14ac:dyDescent="0.2">
      <c r="C787" s="1"/>
    </row>
    <row r="788" spans="3:3" ht="15.75" customHeight="1" x14ac:dyDescent="0.2">
      <c r="C788" s="1"/>
    </row>
    <row r="789" spans="3:3" ht="15.75" customHeight="1" x14ac:dyDescent="0.2">
      <c r="C789" s="1"/>
    </row>
    <row r="790" spans="3:3" ht="15.75" customHeight="1" x14ac:dyDescent="0.2">
      <c r="C790" s="1"/>
    </row>
    <row r="791" spans="3:3" ht="15.75" customHeight="1" x14ac:dyDescent="0.2">
      <c r="C791" s="1"/>
    </row>
    <row r="792" spans="3:3" ht="15.75" customHeight="1" x14ac:dyDescent="0.2">
      <c r="C792" s="1"/>
    </row>
    <row r="793" spans="3:3" ht="15.75" customHeight="1" x14ac:dyDescent="0.2">
      <c r="C793" s="1"/>
    </row>
    <row r="794" spans="3:3" ht="15.75" customHeight="1" x14ac:dyDescent="0.2">
      <c r="C794" s="1"/>
    </row>
    <row r="795" spans="3:3" ht="15.75" customHeight="1" x14ac:dyDescent="0.2">
      <c r="C795" s="1"/>
    </row>
    <row r="796" spans="3:3" ht="15.75" customHeight="1" x14ac:dyDescent="0.2">
      <c r="C796" s="1"/>
    </row>
    <row r="797" spans="3:3" ht="15.75" customHeight="1" x14ac:dyDescent="0.2">
      <c r="C797" s="1"/>
    </row>
    <row r="798" spans="3:3" ht="15.75" customHeight="1" x14ac:dyDescent="0.2">
      <c r="C798" s="1"/>
    </row>
    <row r="799" spans="3:3" ht="15.75" customHeight="1" x14ac:dyDescent="0.2">
      <c r="C799" s="1"/>
    </row>
    <row r="800" spans="3:3" ht="15.75" customHeight="1" x14ac:dyDescent="0.2">
      <c r="C800" s="1"/>
    </row>
    <row r="801" spans="3:3" ht="15.75" customHeight="1" x14ac:dyDescent="0.2">
      <c r="C801" s="1"/>
    </row>
    <row r="802" spans="3:3" ht="15.75" customHeight="1" x14ac:dyDescent="0.2">
      <c r="C802" s="1"/>
    </row>
    <row r="803" spans="3:3" ht="15.75" customHeight="1" x14ac:dyDescent="0.2">
      <c r="C803" s="1"/>
    </row>
    <row r="804" spans="3:3" ht="15.75" customHeight="1" x14ac:dyDescent="0.2">
      <c r="C804" s="1"/>
    </row>
    <row r="805" spans="3:3" ht="15.75" customHeight="1" x14ac:dyDescent="0.2">
      <c r="C805" s="1"/>
    </row>
    <row r="806" spans="3:3" ht="15.75" customHeight="1" x14ac:dyDescent="0.2">
      <c r="C806" s="1"/>
    </row>
    <row r="807" spans="3:3" ht="15.75" customHeight="1" x14ac:dyDescent="0.2">
      <c r="C807" s="1"/>
    </row>
    <row r="808" spans="3:3" ht="15.75" customHeight="1" x14ac:dyDescent="0.2">
      <c r="C808" s="1"/>
    </row>
    <row r="809" spans="3:3" ht="15.75" customHeight="1" x14ac:dyDescent="0.2">
      <c r="C809" s="1"/>
    </row>
    <row r="810" spans="3:3" ht="15.75" customHeight="1" x14ac:dyDescent="0.2">
      <c r="C810" s="1"/>
    </row>
    <row r="811" spans="3:3" ht="15.75" customHeight="1" x14ac:dyDescent="0.2">
      <c r="C811" s="1"/>
    </row>
    <row r="812" spans="3:3" ht="15.75" customHeight="1" x14ac:dyDescent="0.2">
      <c r="C812" s="1"/>
    </row>
    <row r="813" spans="3:3" ht="15.75" customHeight="1" x14ac:dyDescent="0.2">
      <c r="C813" s="1"/>
    </row>
    <row r="814" spans="3:3" ht="15.75" customHeight="1" x14ac:dyDescent="0.2">
      <c r="C814" s="1"/>
    </row>
    <row r="815" spans="3:3" ht="15.75" customHeight="1" x14ac:dyDescent="0.2">
      <c r="C815" s="1"/>
    </row>
    <row r="816" spans="3:3" ht="15.75" customHeight="1" x14ac:dyDescent="0.2">
      <c r="C816" s="1"/>
    </row>
    <row r="817" spans="3:3" ht="15.75" customHeight="1" x14ac:dyDescent="0.2">
      <c r="C817" s="1"/>
    </row>
    <row r="818" spans="3:3" ht="15.75" customHeight="1" x14ac:dyDescent="0.2">
      <c r="C818" s="1"/>
    </row>
    <row r="819" spans="3:3" ht="15.75" customHeight="1" x14ac:dyDescent="0.2">
      <c r="C819" s="1"/>
    </row>
    <row r="820" spans="3:3" ht="15.75" customHeight="1" x14ac:dyDescent="0.2">
      <c r="C820" s="1"/>
    </row>
    <row r="821" spans="3:3" ht="15.75" customHeight="1" x14ac:dyDescent="0.2">
      <c r="C821" s="1"/>
    </row>
    <row r="822" spans="3:3" ht="15.75" customHeight="1" x14ac:dyDescent="0.2">
      <c r="C822" s="1"/>
    </row>
    <row r="823" spans="3:3" ht="15.75" customHeight="1" x14ac:dyDescent="0.2">
      <c r="C823" s="1"/>
    </row>
    <row r="824" spans="3:3" ht="15.75" customHeight="1" x14ac:dyDescent="0.2">
      <c r="C824" s="1"/>
    </row>
    <row r="825" spans="3:3" ht="15.75" customHeight="1" x14ac:dyDescent="0.2">
      <c r="C825" s="1"/>
    </row>
    <row r="826" spans="3:3" ht="15.75" customHeight="1" x14ac:dyDescent="0.2">
      <c r="C826" s="1"/>
    </row>
    <row r="827" spans="3:3" ht="15.75" customHeight="1" x14ac:dyDescent="0.2">
      <c r="C827" s="1"/>
    </row>
    <row r="828" spans="3:3" ht="15.75" customHeight="1" x14ac:dyDescent="0.2">
      <c r="C828" s="1"/>
    </row>
    <row r="829" spans="3:3" ht="15.75" customHeight="1" x14ac:dyDescent="0.2">
      <c r="C829" s="1"/>
    </row>
    <row r="830" spans="3:3" ht="15.75" customHeight="1" x14ac:dyDescent="0.2">
      <c r="C830" s="1"/>
    </row>
    <row r="831" spans="3:3" ht="15.75" customHeight="1" x14ac:dyDescent="0.2">
      <c r="C831" s="1"/>
    </row>
    <row r="832" spans="3:3" ht="15.75" customHeight="1" x14ac:dyDescent="0.2">
      <c r="C832" s="1"/>
    </row>
    <row r="833" spans="3:3" ht="15.75" customHeight="1" x14ac:dyDescent="0.2">
      <c r="C833" s="1"/>
    </row>
    <row r="834" spans="3:3" ht="15.75" customHeight="1" x14ac:dyDescent="0.2">
      <c r="C834" s="1"/>
    </row>
    <row r="835" spans="3:3" ht="15.75" customHeight="1" x14ac:dyDescent="0.2">
      <c r="C835" s="1"/>
    </row>
    <row r="836" spans="3:3" ht="15.75" customHeight="1" x14ac:dyDescent="0.2">
      <c r="C836" s="1"/>
    </row>
    <row r="837" spans="3:3" ht="15.75" customHeight="1" x14ac:dyDescent="0.2">
      <c r="C837" s="1"/>
    </row>
    <row r="838" spans="3:3" ht="15.75" customHeight="1" x14ac:dyDescent="0.2">
      <c r="C838" s="1"/>
    </row>
    <row r="839" spans="3:3" ht="15.75" customHeight="1" x14ac:dyDescent="0.2">
      <c r="C839" s="1"/>
    </row>
    <row r="840" spans="3:3" ht="15.75" customHeight="1" x14ac:dyDescent="0.2">
      <c r="C840" s="1"/>
    </row>
    <row r="841" spans="3:3" ht="15.75" customHeight="1" x14ac:dyDescent="0.2">
      <c r="C841" s="1"/>
    </row>
    <row r="842" spans="3:3" ht="15.75" customHeight="1" x14ac:dyDescent="0.2">
      <c r="C842" s="1"/>
    </row>
    <row r="843" spans="3:3" ht="15.75" customHeight="1" x14ac:dyDescent="0.2">
      <c r="C843" s="1"/>
    </row>
    <row r="844" spans="3:3" ht="15.75" customHeight="1" x14ac:dyDescent="0.2">
      <c r="C844" s="1"/>
    </row>
    <row r="845" spans="3:3" ht="15.75" customHeight="1" x14ac:dyDescent="0.2">
      <c r="C845" s="1"/>
    </row>
    <row r="846" spans="3:3" ht="15.75" customHeight="1" x14ac:dyDescent="0.2">
      <c r="C846" s="1"/>
    </row>
    <row r="847" spans="3:3" ht="15.75" customHeight="1" x14ac:dyDescent="0.2">
      <c r="C847" s="1"/>
    </row>
    <row r="848" spans="3:3" ht="15.75" customHeight="1" x14ac:dyDescent="0.2">
      <c r="C848" s="1"/>
    </row>
    <row r="849" spans="3:3" ht="15.75" customHeight="1" x14ac:dyDescent="0.2">
      <c r="C849" s="1"/>
    </row>
    <row r="850" spans="3:3" ht="15.75" customHeight="1" x14ac:dyDescent="0.2">
      <c r="C850" s="1"/>
    </row>
    <row r="851" spans="3:3" ht="15.75" customHeight="1" x14ac:dyDescent="0.2">
      <c r="C851" s="1"/>
    </row>
    <row r="852" spans="3:3" ht="15.75" customHeight="1" x14ac:dyDescent="0.2">
      <c r="C852" s="1"/>
    </row>
    <row r="853" spans="3:3" ht="15.75" customHeight="1" x14ac:dyDescent="0.2">
      <c r="C853" s="1"/>
    </row>
    <row r="854" spans="3:3" ht="15.75" customHeight="1" x14ac:dyDescent="0.2">
      <c r="C854" s="1"/>
    </row>
    <row r="855" spans="3:3" ht="15.75" customHeight="1" x14ac:dyDescent="0.2">
      <c r="C855" s="1"/>
    </row>
    <row r="856" spans="3:3" ht="15.75" customHeight="1" x14ac:dyDescent="0.2">
      <c r="C856" s="1"/>
    </row>
    <row r="857" spans="3:3" ht="15.75" customHeight="1" x14ac:dyDescent="0.2">
      <c r="C857" s="1"/>
    </row>
    <row r="858" spans="3:3" ht="15.75" customHeight="1" x14ac:dyDescent="0.2">
      <c r="C858" s="1"/>
    </row>
    <row r="859" spans="3:3" ht="15.75" customHeight="1" x14ac:dyDescent="0.2">
      <c r="C859" s="1"/>
    </row>
    <row r="860" spans="3:3" ht="15.75" customHeight="1" x14ac:dyDescent="0.2">
      <c r="C860" s="1"/>
    </row>
    <row r="861" spans="3:3" ht="15.75" customHeight="1" x14ac:dyDescent="0.2">
      <c r="C861" s="1"/>
    </row>
    <row r="862" spans="3:3" ht="15.75" customHeight="1" x14ac:dyDescent="0.2">
      <c r="C862" s="1"/>
    </row>
    <row r="863" spans="3:3" ht="15.75" customHeight="1" x14ac:dyDescent="0.2">
      <c r="C863" s="1"/>
    </row>
    <row r="864" spans="3:3" ht="15.75" customHeight="1" x14ac:dyDescent="0.2">
      <c r="C864" s="1"/>
    </row>
    <row r="865" spans="3:3" ht="15.75" customHeight="1" x14ac:dyDescent="0.2">
      <c r="C865" s="1"/>
    </row>
    <row r="866" spans="3:3" ht="15.75" customHeight="1" x14ac:dyDescent="0.2">
      <c r="C866" s="1"/>
    </row>
    <row r="867" spans="3:3" ht="15.75" customHeight="1" x14ac:dyDescent="0.2">
      <c r="C867" s="1"/>
    </row>
    <row r="868" spans="3:3" ht="15.75" customHeight="1" x14ac:dyDescent="0.2">
      <c r="C868" s="1"/>
    </row>
    <row r="869" spans="3:3" ht="15.75" customHeight="1" x14ac:dyDescent="0.2">
      <c r="C869" s="1"/>
    </row>
    <row r="870" spans="3:3" ht="15.75" customHeight="1" x14ac:dyDescent="0.2">
      <c r="C870" s="1"/>
    </row>
    <row r="871" spans="3:3" ht="15.75" customHeight="1" x14ac:dyDescent="0.2">
      <c r="C871" s="1"/>
    </row>
    <row r="872" spans="3:3" ht="15.75" customHeight="1" x14ac:dyDescent="0.2">
      <c r="C872" s="1"/>
    </row>
    <row r="873" spans="3:3" ht="15.75" customHeight="1" x14ac:dyDescent="0.2">
      <c r="C873" s="1"/>
    </row>
    <row r="874" spans="3:3" ht="15.75" customHeight="1" x14ac:dyDescent="0.2">
      <c r="C874" s="1"/>
    </row>
    <row r="875" spans="3:3" ht="15.75" customHeight="1" x14ac:dyDescent="0.2">
      <c r="C875" s="1"/>
    </row>
    <row r="876" spans="3:3" ht="15.75" customHeight="1" x14ac:dyDescent="0.2">
      <c r="C876" s="1"/>
    </row>
    <row r="877" spans="3:3" ht="15.75" customHeight="1" x14ac:dyDescent="0.2">
      <c r="C877" s="1"/>
    </row>
    <row r="878" spans="3:3" ht="15.75" customHeight="1" x14ac:dyDescent="0.2">
      <c r="C878" s="1"/>
    </row>
    <row r="879" spans="3:3" ht="15.75" customHeight="1" x14ac:dyDescent="0.2">
      <c r="C879" s="1"/>
    </row>
    <row r="880" spans="3:3" ht="15.75" customHeight="1" x14ac:dyDescent="0.2">
      <c r="C880" s="1"/>
    </row>
    <row r="881" spans="3:3" ht="15.75" customHeight="1" x14ac:dyDescent="0.2">
      <c r="C881" s="1"/>
    </row>
    <row r="882" spans="3:3" ht="15.75" customHeight="1" x14ac:dyDescent="0.2">
      <c r="C882" s="1"/>
    </row>
    <row r="883" spans="3:3" ht="15.75" customHeight="1" x14ac:dyDescent="0.2">
      <c r="C883" s="1"/>
    </row>
    <row r="884" spans="3:3" ht="15.75" customHeight="1" x14ac:dyDescent="0.2">
      <c r="C884" s="1"/>
    </row>
    <row r="885" spans="3:3" ht="15.75" customHeight="1" x14ac:dyDescent="0.2">
      <c r="C885" s="1"/>
    </row>
    <row r="886" spans="3:3" ht="15.75" customHeight="1" x14ac:dyDescent="0.2">
      <c r="C886" s="1"/>
    </row>
    <row r="887" spans="3:3" ht="15.75" customHeight="1" x14ac:dyDescent="0.2">
      <c r="C887" s="1"/>
    </row>
    <row r="888" spans="3:3" ht="15.75" customHeight="1" x14ac:dyDescent="0.2">
      <c r="C888" s="1"/>
    </row>
    <row r="889" spans="3:3" ht="15.75" customHeight="1" x14ac:dyDescent="0.2">
      <c r="C889" s="1"/>
    </row>
    <row r="890" spans="3:3" ht="15.75" customHeight="1" x14ac:dyDescent="0.2">
      <c r="C890" s="1"/>
    </row>
    <row r="891" spans="3:3" ht="15.75" customHeight="1" x14ac:dyDescent="0.2">
      <c r="C891" s="1"/>
    </row>
    <row r="892" spans="3:3" ht="15.75" customHeight="1" x14ac:dyDescent="0.2">
      <c r="C892" s="1"/>
    </row>
    <row r="893" spans="3:3" ht="15.75" customHeight="1" x14ac:dyDescent="0.2">
      <c r="C893" s="1"/>
    </row>
    <row r="894" spans="3:3" ht="15.75" customHeight="1" x14ac:dyDescent="0.2">
      <c r="C894" s="1"/>
    </row>
    <row r="895" spans="3:3" ht="15.75" customHeight="1" x14ac:dyDescent="0.2">
      <c r="C895" s="1"/>
    </row>
    <row r="896" spans="3:3" ht="15.75" customHeight="1" x14ac:dyDescent="0.2">
      <c r="C896" s="1"/>
    </row>
    <row r="897" spans="3:3" ht="15.75" customHeight="1" x14ac:dyDescent="0.2">
      <c r="C897" s="1"/>
    </row>
    <row r="898" spans="3:3" ht="15.75" customHeight="1" x14ac:dyDescent="0.2">
      <c r="C898" s="1"/>
    </row>
    <row r="899" spans="3:3" ht="15.75" customHeight="1" x14ac:dyDescent="0.2">
      <c r="C899" s="1"/>
    </row>
    <row r="900" spans="3:3" ht="15.75" customHeight="1" x14ac:dyDescent="0.2">
      <c r="C900" s="1"/>
    </row>
    <row r="901" spans="3:3" ht="15.75" customHeight="1" x14ac:dyDescent="0.2">
      <c r="C901" s="1"/>
    </row>
    <row r="902" spans="3:3" ht="15.75" customHeight="1" x14ac:dyDescent="0.2">
      <c r="C902" s="1"/>
    </row>
    <row r="903" spans="3:3" ht="15.75" customHeight="1" x14ac:dyDescent="0.2">
      <c r="C903" s="1"/>
    </row>
    <row r="904" spans="3:3" ht="15.75" customHeight="1" x14ac:dyDescent="0.2">
      <c r="C904" s="1"/>
    </row>
    <row r="905" spans="3:3" ht="15.75" customHeight="1" x14ac:dyDescent="0.2">
      <c r="C905" s="1"/>
    </row>
    <row r="906" spans="3:3" ht="15.75" customHeight="1" x14ac:dyDescent="0.2">
      <c r="C906" s="1"/>
    </row>
    <row r="907" spans="3:3" ht="15.75" customHeight="1" x14ac:dyDescent="0.2">
      <c r="C907" s="1"/>
    </row>
    <row r="908" spans="3:3" ht="15.75" customHeight="1" x14ac:dyDescent="0.2">
      <c r="C908" s="1"/>
    </row>
    <row r="909" spans="3:3" ht="15.75" customHeight="1" x14ac:dyDescent="0.2">
      <c r="C909" s="1"/>
    </row>
    <row r="910" spans="3:3" ht="15.75" customHeight="1" x14ac:dyDescent="0.2">
      <c r="C910" s="1"/>
    </row>
    <row r="911" spans="3:3" ht="15.75" customHeight="1" x14ac:dyDescent="0.2">
      <c r="C911" s="1"/>
    </row>
    <row r="912" spans="3:3" ht="15.75" customHeight="1" x14ac:dyDescent="0.2">
      <c r="C912" s="1"/>
    </row>
    <row r="913" spans="3:3" ht="15.75" customHeight="1" x14ac:dyDescent="0.2">
      <c r="C913" s="1"/>
    </row>
    <row r="914" spans="3:3" ht="15.75" customHeight="1" x14ac:dyDescent="0.2">
      <c r="C914" s="1"/>
    </row>
    <row r="915" spans="3:3" ht="15.75" customHeight="1" x14ac:dyDescent="0.2">
      <c r="C915" s="1"/>
    </row>
    <row r="916" spans="3:3" ht="15.75" customHeight="1" x14ac:dyDescent="0.2">
      <c r="C916" s="1"/>
    </row>
    <row r="917" spans="3:3" ht="15.75" customHeight="1" x14ac:dyDescent="0.2">
      <c r="C917" s="1"/>
    </row>
    <row r="918" spans="3:3" ht="15.75" customHeight="1" x14ac:dyDescent="0.2">
      <c r="C918" s="1"/>
    </row>
    <row r="919" spans="3:3" ht="15.75" customHeight="1" x14ac:dyDescent="0.2">
      <c r="C919" s="1"/>
    </row>
    <row r="920" spans="3:3" ht="15.75" customHeight="1" x14ac:dyDescent="0.2">
      <c r="C920" s="1"/>
    </row>
    <row r="921" spans="3:3" ht="15.75" customHeight="1" x14ac:dyDescent="0.2">
      <c r="C921" s="1"/>
    </row>
    <row r="922" spans="3:3" ht="15.75" customHeight="1" x14ac:dyDescent="0.2">
      <c r="C922" s="1"/>
    </row>
    <row r="923" spans="3:3" ht="15.75" customHeight="1" x14ac:dyDescent="0.2">
      <c r="C923" s="1"/>
    </row>
    <row r="924" spans="3:3" ht="15.75" customHeight="1" x14ac:dyDescent="0.2">
      <c r="C924" s="1"/>
    </row>
    <row r="925" spans="3:3" ht="15.75" customHeight="1" x14ac:dyDescent="0.2">
      <c r="C925" s="1"/>
    </row>
    <row r="926" spans="3:3" ht="15.75" customHeight="1" x14ac:dyDescent="0.2">
      <c r="C926" s="1"/>
    </row>
    <row r="927" spans="3:3" ht="15.75" customHeight="1" x14ac:dyDescent="0.2">
      <c r="C927" s="1"/>
    </row>
    <row r="928" spans="3:3" ht="15.75" customHeight="1" x14ac:dyDescent="0.2">
      <c r="C928" s="1"/>
    </row>
    <row r="929" spans="3:3" ht="15.75" customHeight="1" x14ac:dyDescent="0.2">
      <c r="C929" s="1"/>
    </row>
    <row r="930" spans="3:3" ht="15.75" customHeight="1" x14ac:dyDescent="0.2">
      <c r="C930" s="1"/>
    </row>
    <row r="931" spans="3:3" ht="15.75" customHeight="1" x14ac:dyDescent="0.2">
      <c r="C931" s="1"/>
    </row>
    <row r="932" spans="3:3" ht="15.75" customHeight="1" x14ac:dyDescent="0.2">
      <c r="C932" s="1"/>
    </row>
    <row r="933" spans="3:3" ht="15.75" customHeight="1" x14ac:dyDescent="0.2">
      <c r="C933" s="1"/>
    </row>
    <row r="934" spans="3:3" ht="15.75" customHeight="1" x14ac:dyDescent="0.2">
      <c r="C934" s="1"/>
    </row>
    <row r="935" spans="3:3" ht="15.75" customHeight="1" x14ac:dyDescent="0.2">
      <c r="C935" s="1"/>
    </row>
    <row r="936" spans="3:3" ht="15.75" customHeight="1" x14ac:dyDescent="0.2">
      <c r="C936" s="1"/>
    </row>
    <row r="937" spans="3:3" ht="15.75" customHeight="1" x14ac:dyDescent="0.2">
      <c r="C937" s="1"/>
    </row>
    <row r="938" spans="3:3" ht="15.75" customHeight="1" x14ac:dyDescent="0.2">
      <c r="C938" s="1"/>
    </row>
    <row r="939" spans="3:3" ht="15.75" customHeight="1" x14ac:dyDescent="0.2">
      <c r="C939" s="1"/>
    </row>
    <row r="940" spans="3:3" ht="15.75" customHeight="1" x14ac:dyDescent="0.2">
      <c r="C940" s="1"/>
    </row>
    <row r="941" spans="3:3" ht="15.75" customHeight="1" x14ac:dyDescent="0.2">
      <c r="C941" s="1"/>
    </row>
    <row r="942" spans="3:3" ht="15.75" customHeight="1" x14ac:dyDescent="0.2">
      <c r="C942" s="1"/>
    </row>
    <row r="943" spans="3:3" ht="15.75" customHeight="1" x14ac:dyDescent="0.2">
      <c r="C943" s="1"/>
    </row>
    <row r="944" spans="3:3" ht="15.75" customHeight="1" x14ac:dyDescent="0.2">
      <c r="C944" s="1"/>
    </row>
    <row r="945" spans="3:3" ht="15.75" customHeight="1" x14ac:dyDescent="0.2">
      <c r="C945" s="1"/>
    </row>
    <row r="946" spans="3:3" ht="15.75" customHeight="1" x14ac:dyDescent="0.2">
      <c r="C946" s="1"/>
    </row>
    <row r="947" spans="3:3" ht="15.75" customHeight="1" x14ac:dyDescent="0.2">
      <c r="C947" s="1"/>
    </row>
    <row r="948" spans="3:3" ht="15.75" customHeight="1" x14ac:dyDescent="0.2">
      <c r="C948" s="1"/>
    </row>
    <row r="949" spans="3:3" ht="15.75" customHeight="1" x14ac:dyDescent="0.2">
      <c r="C949" s="1"/>
    </row>
    <row r="950" spans="3:3" ht="15.75" customHeight="1" x14ac:dyDescent="0.2">
      <c r="C950" s="1"/>
    </row>
    <row r="951" spans="3:3" ht="15.75" customHeight="1" x14ac:dyDescent="0.2">
      <c r="C951" s="1"/>
    </row>
    <row r="952" spans="3:3" ht="15.75" customHeight="1" x14ac:dyDescent="0.2">
      <c r="C952" s="1"/>
    </row>
    <row r="953" spans="3:3" ht="15.75" customHeight="1" x14ac:dyDescent="0.2">
      <c r="C953" s="1"/>
    </row>
    <row r="954" spans="3:3" ht="15.75" customHeight="1" x14ac:dyDescent="0.2">
      <c r="C954" s="1"/>
    </row>
    <row r="955" spans="3:3" ht="15.75" customHeight="1" x14ac:dyDescent="0.2">
      <c r="C955" s="1"/>
    </row>
    <row r="956" spans="3:3" ht="15.75" customHeight="1" x14ac:dyDescent="0.2">
      <c r="C956" s="1"/>
    </row>
    <row r="957" spans="3:3" ht="15.75" customHeight="1" x14ac:dyDescent="0.2">
      <c r="C957" s="1"/>
    </row>
    <row r="958" spans="3:3" ht="15.75" customHeight="1" x14ac:dyDescent="0.2">
      <c r="C958" s="1"/>
    </row>
    <row r="959" spans="3:3" ht="15.75" customHeight="1" x14ac:dyDescent="0.2">
      <c r="C959" s="1"/>
    </row>
    <row r="960" spans="3:3" ht="15.75" customHeight="1" x14ac:dyDescent="0.2">
      <c r="C960" s="1"/>
    </row>
    <row r="961" spans="3:3" ht="15.75" customHeight="1" x14ac:dyDescent="0.2">
      <c r="C961" s="1"/>
    </row>
    <row r="962" spans="3:3" ht="15.75" customHeight="1" x14ac:dyDescent="0.2">
      <c r="C962" s="1"/>
    </row>
    <row r="963" spans="3:3" ht="15.75" customHeight="1" x14ac:dyDescent="0.2">
      <c r="C963" s="1"/>
    </row>
    <row r="964" spans="3:3" ht="15.75" customHeight="1" x14ac:dyDescent="0.2">
      <c r="C964" s="1"/>
    </row>
    <row r="965" spans="3:3" ht="15.75" customHeight="1" x14ac:dyDescent="0.2">
      <c r="C965" s="1"/>
    </row>
    <row r="966" spans="3:3" ht="15.75" customHeight="1" x14ac:dyDescent="0.2">
      <c r="C966" s="1"/>
    </row>
    <row r="967" spans="3:3" ht="15.75" customHeight="1" x14ac:dyDescent="0.2">
      <c r="C967" s="1"/>
    </row>
    <row r="968" spans="3:3" ht="15.75" customHeight="1" x14ac:dyDescent="0.2">
      <c r="C968" s="1"/>
    </row>
    <row r="969" spans="3:3" ht="15.75" customHeight="1" x14ac:dyDescent="0.2">
      <c r="C969" s="1"/>
    </row>
    <row r="970" spans="3:3" ht="15.75" customHeight="1" x14ac:dyDescent="0.2">
      <c r="C970" s="1"/>
    </row>
    <row r="971" spans="3:3" ht="15.75" customHeight="1" x14ac:dyDescent="0.2">
      <c r="C971" s="1"/>
    </row>
    <row r="972" spans="3:3" ht="15.75" customHeight="1" x14ac:dyDescent="0.2">
      <c r="C972" s="1"/>
    </row>
    <row r="973" spans="3:3" ht="15.75" customHeight="1" x14ac:dyDescent="0.2">
      <c r="C973" s="1"/>
    </row>
    <row r="974" spans="3:3" ht="15.75" customHeight="1" x14ac:dyDescent="0.2">
      <c r="C974" s="1"/>
    </row>
    <row r="975" spans="3:3" ht="15.75" customHeight="1" x14ac:dyDescent="0.2">
      <c r="C975" s="1"/>
    </row>
    <row r="976" spans="3:3" ht="15.75" customHeight="1" x14ac:dyDescent="0.2">
      <c r="C976" s="1"/>
    </row>
    <row r="977" spans="3:3" ht="15.75" customHeight="1" x14ac:dyDescent="0.2">
      <c r="C977" s="1"/>
    </row>
    <row r="978" spans="3:3" ht="15.75" customHeight="1" x14ac:dyDescent="0.2">
      <c r="C978" s="1"/>
    </row>
    <row r="979" spans="3:3" ht="15.75" customHeight="1" x14ac:dyDescent="0.2">
      <c r="C979" s="1"/>
    </row>
    <row r="980" spans="3:3" ht="15.75" customHeight="1" x14ac:dyDescent="0.2">
      <c r="C980" s="1"/>
    </row>
    <row r="981" spans="3:3" ht="15.75" customHeight="1" x14ac:dyDescent="0.2">
      <c r="C981" s="1"/>
    </row>
    <row r="982" spans="3:3" ht="15.75" customHeight="1" x14ac:dyDescent="0.2">
      <c r="C982" s="1"/>
    </row>
    <row r="983" spans="3:3" ht="15.75" customHeight="1" x14ac:dyDescent="0.2">
      <c r="C983" s="1"/>
    </row>
    <row r="984" spans="3:3" ht="15.75" customHeight="1" x14ac:dyDescent="0.2">
      <c r="C984" s="1"/>
    </row>
    <row r="985" spans="3:3" ht="15.75" customHeight="1" x14ac:dyDescent="0.2">
      <c r="C985" s="1"/>
    </row>
    <row r="986" spans="3:3" ht="15.75" customHeight="1" x14ac:dyDescent="0.2">
      <c r="C986" s="1"/>
    </row>
    <row r="987" spans="3:3" ht="15.75" customHeight="1" x14ac:dyDescent="0.2">
      <c r="C987" s="1"/>
    </row>
    <row r="988" spans="3:3" ht="15.75" customHeight="1" x14ac:dyDescent="0.2">
      <c r="C988" s="1"/>
    </row>
    <row r="989" spans="3:3" ht="15.75" customHeight="1" x14ac:dyDescent="0.2">
      <c r="C989" s="1"/>
    </row>
    <row r="990" spans="3:3" ht="15.75" customHeight="1" x14ac:dyDescent="0.2">
      <c r="C990" s="1"/>
    </row>
    <row r="991" spans="3:3" ht="15.75" customHeight="1" x14ac:dyDescent="0.2">
      <c r="C991" s="1"/>
    </row>
    <row r="992" spans="3:3" ht="15.75" customHeight="1" x14ac:dyDescent="0.2">
      <c r="C992" s="1"/>
    </row>
    <row r="993" spans="3:3" ht="15.75" customHeight="1" x14ac:dyDescent="0.2">
      <c r="C993" s="1"/>
    </row>
    <row r="994" spans="3:3" ht="15.75" customHeight="1" x14ac:dyDescent="0.2">
      <c r="C994" s="1"/>
    </row>
    <row r="995" spans="3:3" ht="15.75" customHeight="1" x14ac:dyDescent="0.2">
      <c r="C995" s="1"/>
    </row>
    <row r="996" spans="3:3" ht="15.75" customHeight="1" x14ac:dyDescent="0.2">
      <c r="C996" s="1"/>
    </row>
    <row r="997" spans="3:3" ht="15.75" customHeight="1" x14ac:dyDescent="0.2">
      <c r="C997" s="1"/>
    </row>
    <row r="998" spans="3:3" ht="15.75" customHeight="1" x14ac:dyDescent="0.2">
      <c r="C998" s="1"/>
    </row>
    <row r="999" spans="3:3" ht="15.75" customHeight="1" x14ac:dyDescent="0.2">
      <c r="C999" s="1"/>
    </row>
    <row r="1000" spans="3:3" ht="15.75" customHeight="1" x14ac:dyDescent="0.2">
      <c r="C1000" s="1"/>
    </row>
  </sheetData>
  <pageMargins left="0.7" right="0.7" top="0.75" bottom="0.75" header="0" footer="0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1000"/>
  <sheetViews>
    <sheetView zoomScaleNormal="100" workbookViewId="0">
      <selection activeCell="J30" sqref="J30"/>
    </sheetView>
  </sheetViews>
  <sheetFormatPr baseColWidth="10" defaultColWidth="12.6640625" defaultRowHeight="15" customHeight="1" x14ac:dyDescent="0.15"/>
  <cols>
    <col min="1" max="1" width="16.83203125" customWidth="1"/>
    <col min="2" max="26" width="7.6640625" customWidth="1"/>
  </cols>
  <sheetData>
    <row r="1" spans="1:26" ht="17" x14ac:dyDescent="0.2">
      <c r="A1" s="41" t="s">
        <v>463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"/>
      <c r="M1" s="1"/>
      <c r="N1" s="1"/>
      <c r="O1" s="1"/>
      <c r="P1" s="1"/>
      <c r="Q1" s="1"/>
      <c r="R1" s="1"/>
    </row>
    <row r="2" spans="1:26" ht="17" x14ac:dyDescent="0.2">
      <c r="A2" s="62"/>
      <c r="B2" s="42"/>
      <c r="C2" s="42"/>
      <c r="D2" s="42"/>
      <c r="E2" s="42"/>
      <c r="F2" s="42"/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</row>
    <row r="3" spans="1:26" x14ac:dyDescent="0.2">
      <c r="A3" s="72" t="s">
        <v>274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92" t="s">
        <v>464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1"/>
      <c r="M5" s="1"/>
      <c r="N5" s="1"/>
      <c r="O5" s="1"/>
      <c r="P5" s="1"/>
      <c r="Q5" s="1"/>
      <c r="R5" s="1"/>
    </row>
    <row r="6" spans="1:26" x14ac:dyDescent="0.2">
      <c r="A6" s="37" t="s">
        <v>277</v>
      </c>
      <c r="B6" s="37" t="s">
        <v>465</v>
      </c>
      <c r="C6" s="37" t="s">
        <v>466</v>
      </c>
      <c r="D6" s="42"/>
      <c r="E6" s="42"/>
      <c r="F6" s="42"/>
      <c r="G6" s="42"/>
      <c r="H6" s="42"/>
      <c r="I6" s="42"/>
      <c r="J6" s="42"/>
      <c r="K6" s="42"/>
      <c r="L6" s="1"/>
      <c r="M6" s="1"/>
      <c r="N6" s="1"/>
      <c r="O6" s="1"/>
      <c r="P6" s="1"/>
      <c r="Q6" s="1"/>
      <c r="R6" s="1"/>
    </row>
    <row r="7" spans="1:26" x14ac:dyDescent="0.2">
      <c r="A7" s="93" t="s">
        <v>281</v>
      </c>
      <c r="B7" s="96">
        <v>22.7</v>
      </c>
      <c r="C7" s="96">
        <v>24.9</v>
      </c>
      <c r="D7" s="42"/>
      <c r="E7" s="42"/>
      <c r="F7" s="42"/>
      <c r="G7" s="42"/>
      <c r="H7" s="42"/>
      <c r="I7" s="42"/>
      <c r="J7" s="42"/>
      <c r="K7" s="42"/>
      <c r="L7" s="1"/>
      <c r="M7" s="1"/>
      <c r="N7" s="1"/>
      <c r="O7" s="1"/>
      <c r="P7" s="1"/>
      <c r="Q7" s="1"/>
      <c r="R7" s="1"/>
    </row>
    <row r="8" spans="1:26" x14ac:dyDescent="0.2">
      <c r="A8" s="93" t="s">
        <v>282</v>
      </c>
      <c r="B8" s="96">
        <v>22.9</v>
      </c>
      <c r="C8" s="96">
        <v>25.1</v>
      </c>
      <c r="D8" s="42"/>
      <c r="E8" s="42"/>
      <c r="F8" s="42"/>
      <c r="G8" s="42"/>
      <c r="H8" s="42"/>
      <c r="I8" s="42"/>
      <c r="J8" s="42"/>
      <c r="K8" s="42"/>
      <c r="L8" s="1"/>
      <c r="M8" s="1"/>
      <c r="N8" s="1"/>
      <c r="O8" s="1"/>
      <c r="P8" s="1"/>
      <c r="Q8" s="1"/>
      <c r="R8" s="1"/>
    </row>
    <row r="9" spans="1:26" x14ac:dyDescent="0.2">
      <c r="A9" s="93" t="s">
        <v>283</v>
      </c>
      <c r="B9" s="96">
        <v>23.2</v>
      </c>
      <c r="C9" s="96">
        <v>25.4</v>
      </c>
      <c r="D9" s="42"/>
      <c r="E9" s="42"/>
      <c r="F9" s="42"/>
      <c r="G9" s="42"/>
      <c r="H9" s="42"/>
      <c r="I9" s="42"/>
      <c r="J9" s="42"/>
      <c r="K9" s="42"/>
      <c r="L9" s="1"/>
      <c r="M9" s="1"/>
      <c r="N9" s="1"/>
      <c r="O9" s="1"/>
      <c r="P9" s="1"/>
      <c r="Q9" s="1"/>
      <c r="R9" s="1"/>
    </row>
    <row r="10" spans="1:26" x14ac:dyDescent="0.2">
      <c r="A10" s="93" t="s">
        <v>284</v>
      </c>
      <c r="B10" s="96">
        <v>24.2</v>
      </c>
      <c r="C10" s="96">
        <v>26.3</v>
      </c>
      <c r="D10" s="42"/>
      <c r="E10" s="42"/>
      <c r="F10" s="42"/>
      <c r="G10" s="42"/>
      <c r="H10" s="42"/>
      <c r="I10" s="42"/>
      <c r="J10" s="42"/>
      <c r="K10" s="42"/>
      <c r="L10" s="1"/>
      <c r="M10" s="1"/>
      <c r="N10" s="1"/>
      <c r="O10" s="1"/>
      <c r="P10" s="1"/>
      <c r="Q10" s="1"/>
      <c r="R10" s="1"/>
    </row>
    <row r="11" spans="1:26" x14ac:dyDescent="0.2">
      <c r="A11" s="93" t="s">
        <v>285</v>
      </c>
      <c r="B11" s="96">
        <v>24.3</v>
      </c>
      <c r="C11" s="96">
        <v>26.5</v>
      </c>
      <c r="D11" s="42"/>
      <c r="E11" s="42"/>
      <c r="F11" s="42"/>
      <c r="G11" s="42"/>
      <c r="H11" s="42"/>
      <c r="I11" s="42"/>
      <c r="J11" s="42"/>
      <c r="K11" s="42"/>
      <c r="L11" s="1"/>
      <c r="M11" s="1"/>
      <c r="N11" s="1"/>
      <c r="O11" s="1"/>
      <c r="P11" s="1"/>
      <c r="Q11" s="1"/>
      <c r="R11" s="1"/>
    </row>
    <row r="12" spans="1:26" x14ac:dyDescent="0.2">
      <c r="A12" s="93" t="s">
        <v>286</v>
      </c>
      <c r="B12" s="96">
        <v>24.5</v>
      </c>
      <c r="C12" s="96">
        <v>26.7</v>
      </c>
      <c r="D12" s="42"/>
      <c r="E12" s="42"/>
      <c r="F12" s="42"/>
      <c r="G12" s="42"/>
      <c r="H12" s="42"/>
      <c r="I12" s="42"/>
      <c r="J12" s="42"/>
      <c r="K12" s="42"/>
      <c r="L12" s="1"/>
      <c r="M12" s="1"/>
      <c r="N12" s="1"/>
      <c r="O12" s="1"/>
      <c r="P12" s="1"/>
      <c r="Q12" s="1"/>
      <c r="R12" s="1"/>
    </row>
    <row r="13" spans="1:26" x14ac:dyDescent="0.2">
      <c r="A13" s="93" t="s">
        <v>287</v>
      </c>
      <c r="B13" s="96">
        <v>24.7</v>
      </c>
      <c r="C13" s="96">
        <v>26.9</v>
      </c>
      <c r="D13" s="42"/>
      <c r="E13" s="42"/>
      <c r="F13" s="42"/>
      <c r="G13" s="42"/>
      <c r="H13" s="42"/>
      <c r="I13" s="42"/>
      <c r="J13" s="42"/>
      <c r="K13" s="42"/>
      <c r="L13" s="1"/>
      <c r="M13" s="1"/>
      <c r="N13" s="1"/>
      <c r="O13" s="1"/>
      <c r="P13" s="1"/>
      <c r="Q13" s="1"/>
      <c r="R13" s="1"/>
    </row>
    <row r="14" spans="1:26" x14ac:dyDescent="0.2">
      <c r="A14" s="93" t="s">
        <v>288</v>
      </c>
      <c r="B14" s="96">
        <v>24.8</v>
      </c>
      <c r="C14" s="96">
        <v>27</v>
      </c>
      <c r="D14" s="42"/>
      <c r="E14" s="42"/>
      <c r="F14" s="42"/>
      <c r="G14" s="42"/>
      <c r="H14" s="42"/>
      <c r="I14" s="42"/>
      <c r="J14" s="42"/>
      <c r="K14" s="42"/>
      <c r="L14" s="1"/>
      <c r="M14" s="1"/>
      <c r="N14" s="1"/>
      <c r="O14" s="1"/>
      <c r="P14" s="1"/>
      <c r="Q14" s="1"/>
      <c r="R14" s="1"/>
    </row>
    <row r="15" spans="1:26" x14ac:dyDescent="0.2">
      <c r="A15" s="93" t="s">
        <v>289</v>
      </c>
      <c r="B15" s="96">
        <v>25.1</v>
      </c>
      <c r="C15" s="96">
        <v>27.2</v>
      </c>
      <c r="D15" s="42"/>
      <c r="E15" s="42"/>
      <c r="F15" s="42"/>
      <c r="G15" s="42"/>
      <c r="H15" s="42"/>
      <c r="I15" s="42"/>
      <c r="J15" s="42"/>
      <c r="K15" s="42"/>
      <c r="L15" s="1"/>
      <c r="M15" s="1"/>
      <c r="N15" s="1"/>
      <c r="O15" s="1"/>
      <c r="P15" s="1"/>
      <c r="Q15" s="1"/>
      <c r="R15" s="1"/>
    </row>
    <row r="16" spans="1:26" x14ac:dyDescent="0.2">
      <c r="A16" s="93" t="s">
        <v>290</v>
      </c>
      <c r="B16" s="96">
        <v>25.3</v>
      </c>
      <c r="C16" s="96">
        <v>27.3</v>
      </c>
      <c r="D16" s="42"/>
      <c r="E16" s="42"/>
      <c r="F16" s="42"/>
      <c r="G16" s="42"/>
      <c r="H16" s="42"/>
      <c r="I16" s="42"/>
      <c r="J16" s="42"/>
      <c r="K16" s="42"/>
      <c r="L16" s="1"/>
      <c r="M16" s="1"/>
      <c r="N16" s="1"/>
      <c r="O16" s="1"/>
      <c r="P16" s="1"/>
      <c r="Q16" s="1"/>
      <c r="R16" s="1"/>
    </row>
    <row r="17" spans="1:18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21" spans="1:18" ht="15.75" customHeight="1" x14ac:dyDescent="0.15"/>
    <row r="22" spans="1:18" ht="15.75" customHeight="1" x14ac:dyDescent="0.15"/>
    <row r="23" spans="1:18" ht="15.75" customHeight="1" x14ac:dyDescent="0.15"/>
    <row r="24" spans="1:18" ht="15.75" customHeight="1" x14ac:dyDescent="0.15"/>
    <row r="25" spans="1:18" ht="15.75" customHeight="1" x14ac:dyDescent="0.15"/>
    <row r="26" spans="1:18" ht="15.75" customHeight="1" x14ac:dyDescent="0.15"/>
    <row r="27" spans="1:18" ht="15.75" customHeight="1" x14ac:dyDescent="0.15"/>
    <row r="28" spans="1:18" ht="15.75" customHeight="1" x14ac:dyDescent="0.15"/>
    <row r="29" spans="1:18" ht="15.75" customHeight="1" x14ac:dyDescent="0.15"/>
    <row r="30" spans="1:18" ht="15.75" customHeight="1" x14ac:dyDescent="0.15"/>
    <row r="31" spans="1:18" ht="15.75" customHeight="1" x14ac:dyDescent="0.15"/>
    <row r="32" spans="1:1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1000"/>
  <sheetViews>
    <sheetView workbookViewId="0">
      <selection activeCell="C22" sqref="C22"/>
    </sheetView>
  </sheetViews>
  <sheetFormatPr baseColWidth="10" defaultColWidth="12.6640625" defaultRowHeight="15" customHeight="1" x14ac:dyDescent="0.15"/>
  <cols>
    <col min="1" max="2" width="11" customWidth="1"/>
    <col min="3" max="3" width="10.1640625" customWidth="1"/>
    <col min="4" max="4" width="10" customWidth="1"/>
    <col min="5" max="26" width="7.6640625" customWidth="1"/>
  </cols>
  <sheetData>
    <row r="1" spans="1:26" ht="17" x14ac:dyDescent="0.2">
      <c r="A1" s="41" t="s">
        <v>467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"/>
      <c r="M1" s="1"/>
      <c r="N1" s="1"/>
      <c r="O1" s="1"/>
      <c r="P1" s="1"/>
      <c r="Q1" s="1"/>
      <c r="R1" s="1"/>
    </row>
    <row r="2" spans="1:26" ht="17" x14ac:dyDescent="0.2">
      <c r="A2" s="62"/>
      <c r="B2" s="42"/>
      <c r="C2" s="42"/>
      <c r="D2" s="42"/>
      <c r="E2" s="42"/>
      <c r="F2" s="42"/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</row>
    <row r="3" spans="1:26" x14ac:dyDescent="0.2">
      <c r="A3" s="72" t="s">
        <v>274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92" t="s">
        <v>464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1"/>
      <c r="M5" s="1"/>
      <c r="N5" s="1"/>
      <c r="O5" s="1"/>
      <c r="P5" s="1"/>
      <c r="Q5" s="1"/>
      <c r="R5" s="1"/>
    </row>
    <row r="6" spans="1:26" ht="32" x14ac:dyDescent="0.2">
      <c r="A6" s="37" t="s">
        <v>277</v>
      </c>
      <c r="B6" s="182" t="s">
        <v>468</v>
      </c>
      <c r="C6" s="182" t="s">
        <v>243</v>
      </c>
      <c r="D6" s="182" t="s">
        <v>469</v>
      </c>
      <c r="E6" s="42"/>
      <c r="F6" s="42"/>
      <c r="G6" s="42"/>
      <c r="H6" s="42"/>
      <c r="I6" s="42"/>
      <c r="J6" s="42"/>
      <c r="K6" s="42"/>
      <c r="L6" s="1"/>
      <c r="M6" s="1"/>
      <c r="N6" s="1"/>
      <c r="O6" s="1"/>
      <c r="P6" s="1"/>
      <c r="Q6" s="1"/>
      <c r="R6" s="1"/>
    </row>
    <row r="7" spans="1:26" x14ac:dyDescent="0.2">
      <c r="A7" s="93" t="s">
        <v>281</v>
      </c>
      <c r="B7" s="73">
        <v>69905</v>
      </c>
      <c r="C7" s="73">
        <v>20164100</v>
      </c>
      <c r="D7" s="166">
        <f t="shared" ref="D7:D16" si="0">B7/C7*1000</f>
        <v>3.466804866073864</v>
      </c>
      <c r="E7" s="166"/>
      <c r="F7" s="42"/>
      <c r="G7" s="42"/>
      <c r="H7" s="42"/>
      <c r="I7" s="42"/>
      <c r="J7" s="42"/>
      <c r="K7" s="42"/>
      <c r="L7" s="1"/>
      <c r="M7" s="1"/>
      <c r="N7" s="1"/>
      <c r="O7" s="1"/>
      <c r="P7" s="1"/>
      <c r="Q7" s="1"/>
      <c r="R7" s="1"/>
    </row>
    <row r="8" spans="1:26" x14ac:dyDescent="0.2">
      <c r="A8" s="93" t="s">
        <v>282</v>
      </c>
      <c r="B8" s="73">
        <v>68588</v>
      </c>
      <c r="C8" s="73">
        <v>20364300</v>
      </c>
      <c r="D8" s="166">
        <f t="shared" si="0"/>
        <v>3.3680509519109418</v>
      </c>
      <c r="E8" s="166"/>
      <c r="F8" s="42"/>
      <c r="G8" s="42"/>
      <c r="H8" s="42"/>
      <c r="I8" s="42"/>
      <c r="J8" s="42"/>
      <c r="K8" s="42"/>
      <c r="L8" s="1"/>
      <c r="M8" s="1"/>
      <c r="N8" s="1"/>
      <c r="O8" s="1"/>
      <c r="P8" s="1"/>
      <c r="Q8" s="1"/>
      <c r="R8" s="1"/>
    </row>
    <row r="9" spans="1:26" x14ac:dyDescent="0.2">
      <c r="A9" s="93" t="s">
        <v>283</v>
      </c>
      <c r="B9" s="73">
        <v>70001</v>
      </c>
      <c r="C9" s="73">
        <v>20294300</v>
      </c>
      <c r="D9" s="166">
        <f t="shared" si="0"/>
        <v>3.4492936440281259</v>
      </c>
      <c r="E9" s="166"/>
      <c r="F9" s="42"/>
      <c r="G9" s="42"/>
      <c r="H9" s="42"/>
      <c r="I9" s="42"/>
      <c r="J9" s="42"/>
      <c r="K9" s="42"/>
      <c r="L9" s="1"/>
      <c r="M9" s="1"/>
      <c r="N9" s="1"/>
      <c r="O9" s="1"/>
      <c r="P9" s="1"/>
      <c r="Q9" s="1"/>
      <c r="R9" s="1"/>
    </row>
    <row r="10" spans="1:26" x14ac:dyDescent="0.2">
      <c r="A10" s="93" t="s">
        <v>284</v>
      </c>
      <c r="B10" s="73">
        <v>70112</v>
      </c>
      <c r="C10" s="73">
        <v>20764300</v>
      </c>
      <c r="D10" s="166">
        <f t="shared" si="0"/>
        <v>3.376564584406891</v>
      </c>
      <c r="E10" s="166"/>
      <c r="F10" s="42"/>
      <c r="G10" s="42"/>
      <c r="H10" s="42"/>
      <c r="I10" s="42"/>
      <c r="J10" s="42"/>
      <c r="K10" s="42"/>
      <c r="L10" s="1"/>
      <c r="M10" s="1"/>
      <c r="N10" s="1"/>
      <c r="O10" s="1"/>
      <c r="P10" s="1"/>
      <c r="Q10" s="1"/>
      <c r="R10" s="1"/>
    </row>
    <row r="11" spans="1:26" x14ac:dyDescent="0.2">
      <c r="A11" s="93" t="s">
        <v>285</v>
      </c>
      <c r="B11" s="73">
        <v>75460</v>
      </c>
      <c r="C11" s="73">
        <v>21394300</v>
      </c>
      <c r="D11" s="166">
        <f t="shared" si="0"/>
        <v>3.5271076875616401</v>
      </c>
      <c r="E11" s="166"/>
      <c r="F11" s="42"/>
      <c r="G11" s="42"/>
      <c r="H11" s="42"/>
      <c r="I11" s="42"/>
      <c r="J11" s="42"/>
      <c r="K11" s="42"/>
      <c r="L11" s="1"/>
      <c r="M11" s="1"/>
      <c r="N11" s="1"/>
      <c r="O11" s="1"/>
      <c r="P11" s="1"/>
      <c r="Q11" s="1"/>
      <c r="R11" s="1"/>
    </row>
    <row r="12" spans="1:26" x14ac:dyDescent="0.2">
      <c r="A12" s="93" t="s">
        <v>286</v>
      </c>
      <c r="B12" s="73">
        <v>75031</v>
      </c>
      <c r="C12" s="73">
        <v>21224300</v>
      </c>
      <c r="D12" s="166">
        <f t="shared" si="0"/>
        <v>3.5351460354405093</v>
      </c>
      <c r="E12" s="166"/>
      <c r="F12" s="42"/>
      <c r="G12" s="42"/>
      <c r="H12" s="42"/>
      <c r="I12" s="42"/>
      <c r="J12" s="42"/>
      <c r="K12" s="42"/>
      <c r="L12" s="1"/>
      <c r="M12" s="1"/>
      <c r="N12" s="1"/>
      <c r="O12" s="1"/>
      <c r="P12" s="1"/>
      <c r="Q12" s="1"/>
      <c r="R12" s="1"/>
    </row>
    <row r="13" spans="1:26" x14ac:dyDescent="0.2">
      <c r="A13" s="93" t="s">
        <v>287</v>
      </c>
      <c r="B13" s="73">
        <v>74998</v>
      </c>
      <c r="C13" s="73">
        <v>22364300</v>
      </c>
      <c r="D13" s="166">
        <f t="shared" si="0"/>
        <v>3.3534695921625093</v>
      </c>
      <c r="E13" s="166"/>
      <c r="F13" s="42"/>
      <c r="G13" s="42"/>
      <c r="H13" s="42"/>
      <c r="I13" s="42"/>
      <c r="J13" s="42"/>
      <c r="K13" s="42"/>
      <c r="L13" s="1"/>
      <c r="M13" s="1"/>
      <c r="N13" s="1"/>
      <c r="O13" s="1"/>
      <c r="P13" s="1"/>
      <c r="Q13" s="1"/>
      <c r="R13" s="1"/>
    </row>
    <row r="14" spans="1:26" x14ac:dyDescent="0.2">
      <c r="A14" s="93" t="s">
        <v>288</v>
      </c>
      <c r="B14" s="73">
        <v>71854</v>
      </c>
      <c r="C14" s="73">
        <v>22364300</v>
      </c>
      <c r="D14" s="166">
        <f t="shared" si="0"/>
        <v>3.2128883980272129</v>
      </c>
      <c r="E14" s="166"/>
      <c r="F14" s="42"/>
      <c r="G14" s="42"/>
      <c r="H14" s="42"/>
      <c r="I14" s="42"/>
      <c r="J14" s="42"/>
      <c r="K14" s="42"/>
      <c r="L14" s="1"/>
      <c r="M14" s="1"/>
      <c r="N14" s="1"/>
      <c r="O14" s="1"/>
      <c r="P14" s="1"/>
      <c r="Q14" s="1"/>
      <c r="R14" s="1"/>
    </row>
    <row r="15" spans="1:26" x14ac:dyDescent="0.2">
      <c r="A15" s="93" t="s">
        <v>289</v>
      </c>
      <c r="B15" s="73">
        <v>74922</v>
      </c>
      <c r="C15" s="73">
        <v>22264300</v>
      </c>
      <c r="D15" s="166">
        <f t="shared" si="0"/>
        <v>3.365118148785275</v>
      </c>
      <c r="E15" s="166"/>
      <c r="F15" s="42"/>
      <c r="G15" s="42"/>
      <c r="H15" s="42"/>
      <c r="I15" s="42"/>
      <c r="J15" s="42"/>
      <c r="K15" s="42"/>
      <c r="L15" s="1"/>
      <c r="M15" s="1"/>
      <c r="N15" s="1"/>
      <c r="O15" s="1"/>
      <c r="P15" s="1"/>
      <c r="Q15" s="1"/>
      <c r="R15" s="1"/>
    </row>
    <row r="16" spans="1:26" x14ac:dyDescent="0.2">
      <c r="A16" s="93" t="s">
        <v>290</v>
      </c>
      <c r="B16" s="73">
        <v>73882</v>
      </c>
      <c r="C16" s="73">
        <v>23364300</v>
      </c>
      <c r="D16" s="166">
        <f t="shared" si="0"/>
        <v>3.1621747709111765</v>
      </c>
      <c r="E16" s="166"/>
      <c r="F16" s="42"/>
      <c r="G16" s="42"/>
      <c r="H16" s="42"/>
      <c r="I16" s="42"/>
      <c r="J16" s="42"/>
      <c r="K16" s="42"/>
      <c r="L16" s="1"/>
      <c r="M16" s="1"/>
      <c r="N16" s="1"/>
      <c r="O16" s="1"/>
      <c r="P16" s="1"/>
      <c r="Q16" s="1"/>
      <c r="R16" s="1"/>
    </row>
    <row r="17" spans="1:18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21" spans="1:18" ht="15.75" customHeight="1" x14ac:dyDescent="0.15"/>
    <row r="22" spans="1:18" ht="15.75" customHeight="1" x14ac:dyDescent="0.15"/>
    <row r="23" spans="1:18" ht="15.75" customHeight="1" x14ac:dyDescent="0.15"/>
    <row r="24" spans="1:18" ht="15.75" customHeight="1" x14ac:dyDescent="0.15"/>
    <row r="25" spans="1:18" ht="15.75" customHeight="1" x14ac:dyDescent="0.15"/>
    <row r="26" spans="1:18" ht="15.75" customHeight="1" x14ac:dyDescent="0.15"/>
    <row r="27" spans="1:18" ht="15.75" customHeight="1" x14ac:dyDescent="0.15"/>
    <row r="28" spans="1:18" ht="15.75" customHeight="1" x14ac:dyDescent="0.15"/>
    <row r="29" spans="1:18" ht="15.75" customHeight="1" x14ac:dyDescent="0.15"/>
    <row r="30" spans="1:18" ht="15.75" customHeight="1" x14ac:dyDescent="0.15"/>
    <row r="31" spans="1:18" ht="15.75" customHeight="1" x14ac:dyDescent="0.15"/>
    <row r="32" spans="1:1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9.83203125" customWidth="1"/>
    <col min="2" max="26" width="7.6640625" customWidth="1"/>
  </cols>
  <sheetData>
    <row r="1" spans="1:26" ht="17" x14ac:dyDescent="0.2">
      <c r="A1" s="41" t="s">
        <v>470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6" ht="17" x14ac:dyDescent="0.2">
      <c r="A2" s="62"/>
      <c r="B2" s="42"/>
      <c r="C2" s="42"/>
      <c r="D2" s="42"/>
      <c r="E2" s="42"/>
      <c r="F2" s="4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6" x14ac:dyDescent="0.2">
      <c r="A3" s="72" t="s">
        <v>274</v>
      </c>
      <c r="B3" s="42"/>
      <c r="C3" s="42"/>
      <c r="D3" s="42"/>
      <c r="E3" s="42"/>
      <c r="F3" s="4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92" t="s">
        <v>471</v>
      </c>
      <c r="B4" s="42"/>
      <c r="C4" s="42"/>
      <c r="D4" s="42"/>
      <c r="E4" s="42"/>
      <c r="F4" s="4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42"/>
      <c r="B5" s="42"/>
      <c r="C5" s="42"/>
      <c r="D5" s="42"/>
      <c r="E5" s="42"/>
      <c r="F5" s="4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6" x14ac:dyDescent="0.2">
      <c r="A6" s="37" t="s">
        <v>277</v>
      </c>
      <c r="B6" s="37" t="s">
        <v>472</v>
      </c>
      <c r="C6" s="37" t="s">
        <v>473</v>
      </c>
      <c r="D6" s="42"/>
      <c r="E6" s="42"/>
      <c r="F6" s="4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6" x14ac:dyDescent="0.2">
      <c r="A7" s="93" t="s">
        <v>281</v>
      </c>
      <c r="B7" s="96">
        <v>42.7</v>
      </c>
      <c r="C7" s="96">
        <v>44.9</v>
      </c>
      <c r="D7" s="42"/>
      <c r="E7" s="42"/>
      <c r="F7" s="4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6" x14ac:dyDescent="0.2">
      <c r="A8" s="93" t="s">
        <v>282</v>
      </c>
      <c r="B8" s="96">
        <v>42.9</v>
      </c>
      <c r="C8" s="96">
        <v>45.1</v>
      </c>
      <c r="D8" s="42"/>
      <c r="E8" s="42"/>
      <c r="F8" s="4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6" x14ac:dyDescent="0.2">
      <c r="A9" s="93" t="s">
        <v>283</v>
      </c>
      <c r="B9" s="96">
        <v>43.2</v>
      </c>
      <c r="C9" s="96">
        <v>45.4</v>
      </c>
      <c r="D9" s="42"/>
      <c r="E9" s="42"/>
      <c r="F9" s="4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6" x14ac:dyDescent="0.2">
      <c r="A10" s="93" t="s">
        <v>284</v>
      </c>
      <c r="B10" s="96">
        <v>43.3</v>
      </c>
      <c r="C10" s="96">
        <v>46.3</v>
      </c>
      <c r="D10" s="42"/>
      <c r="E10" s="42"/>
      <c r="F10" s="4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6" x14ac:dyDescent="0.2">
      <c r="A11" s="93" t="s">
        <v>285</v>
      </c>
      <c r="B11" s="96">
        <v>44.3</v>
      </c>
      <c r="C11" s="96">
        <v>46.5</v>
      </c>
      <c r="D11" s="42"/>
      <c r="E11" s="42"/>
      <c r="F11" s="4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6" x14ac:dyDescent="0.2">
      <c r="A12" s="93" t="s">
        <v>286</v>
      </c>
      <c r="B12" s="96">
        <v>44.5</v>
      </c>
      <c r="C12" s="96">
        <v>46.7</v>
      </c>
      <c r="D12" s="42"/>
      <c r="E12" s="42"/>
      <c r="F12" s="4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6" x14ac:dyDescent="0.2">
      <c r="A13" s="93" t="s">
        <v>287</v>
      </c>
      <c r="B13" s="96">
        <v>44.7</v>
      </c>
      <c r="C13" s="96">
        <v>46.9</v>
      </c>
      <c r="D13" s="42"/>
      <c r="E13" s="42"/>
      <c r="F13" s="4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6" x14ac:dyDescent="0.2">
      <c r="A14" s="93" t="s">
        <v>288</v>
      </c>
      <c r="B14" s="96">
        <v>44.8</v>
      </c>
      <c r="C14" s="96">
        <v>47</v>
      </c>
      <c r="D14" s="42"/>
      <c r="E14" s="42"/>
      <c r="F14" s="4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6" x14ac:dyDescent="0.2">
      <c r="A15" s="93" t="s">
        <v>289</v>
      </c>
      <c r="B15" s="96">
        <v>45.1</v>
      </c>
      <c r="C15" s="96">
        <v>47.2</v>
      </c>
      <c r="D15" s="42"/>
      <c r="E15" s="42"/>
      <c r="F15" s="4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6" x14ac:dyDescent="0.2">
      <c r="A16" s="93" t="s">
        <v>290</v>
      </c>
      <c r="B16" s="96">
        <v>45.3</v>
      </c>
      <c r="C16" s="96">
        <v>47.3</v>
      </c>
      <c r="D16" s="42"/>
      <c r="E16" s="42"/>
      <c r="F16" s="4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21" spans="1:18" ht="15.75" customHeight="1" x14ac:dyDescent="0.15"/>
    <row r="22" spans="1:18" ht="15.75" customHeight="1" x14ac:dyDescent="0.15"/>
    <row r="23" spans="1:18" ht="15.75" customHeight="1" x14ac:dyDescent="0.15"/>
    <row r="24" spans="1:18" ht="15.75" customHeight="1" x14ac:dyDescent="0.15"/>
    <row r="25" spans="1:18" ht="15.75" customHeight="1" x14ac:dyDescent="0.15"/>
    <row r="26" spans="1:18" ht="15.75" customHeight="1" x14ac:dyDescent="0.15"/>
    <row r="27" spans="1:18" ht="15.75" customHeight="1" x14ac:dyDescent="0.15"/>
    <row r="28" spans="1:18" ht="15.75" customHeight="1" x14ac:dyDescent="0.15"/>
    <row r="29" spans="1:18" ht="15.75" customHeight="1" x14ac:dyDescent="0.15"/>
    <row r="30" spans="1:18" ht="15.75" customHeight="1" x14ac:dyDescent="0.15"/>
    <row r="31" spans="1:18" ht="15.75" customHeight="1" x14ac:dyDescent="0.15"/>
    <row r="32" spans="1:1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1000"/>
  <sheetViews>
    <sheetView zoomScale="85" zoomScaleNormal="85" workbookViewId="0"/>
  </sheetViews>
  <sheetFormatPr baseColWidth="10" defaultColWidth="12.6640625" defaultRowHeight="15" customHeight="1" x14ac:dyDescent="0.15"/>
  <cols>
    <col min="1" max="2" width="11.6640625" customWidth="1"/>
    <col min="3" max="3" width="10.83203125" customWidth="1"/>
    <col min="4" max="4" width="11.6640625" customWidth="1"/>
    <col min="5" max="5" width="11.1640625" customWidth="1"/>
    <col min="6" max="6" width="10.6640625" customWidth="1"/>
    <col min="7" max="7" width="11.33203125" customWidth="1"/>
    <col min="8" max="26" width="7.6640625" customWidth="1"/>
  </cols>
  <sheetData>
    <row r="1" spans="1:22" ht="17" x14ac:dyDescent="0.2">
      <c r="A1" s="41" t="s">
        <v>470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"/>
      <c r="R1" s="1"/>
      <c r="S1" s="1"/>
      <c r="T1" s="1"/>
      <c r="U1" s="1"/>
      <c r="V1" s="1"/>
    </row>
    <row r="2" spans="1:22" ht="17" x14ac:dyDescent="0.2">
      <c r="A2" s="6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"/>
      <c r="R2" s="1"/>
      <c r="S2" s="1"/>
      <c r="T2" s="1"/>
      <c r="U2" s="1"/>
      <c r="V2" s="1"/>
    </row>
    <row r="3" spans="1:22" x14ac:dyDescent="0.2">
      <c r="A3" s="72" t="s">
        <v>274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"/>
      <c r="R3" s="1"/>
      <c r="S3" s="1"/>
      <c r="T3" s="1"/>
      <c r="U3" s="1"/>
      <c r="V3" s="1"/>
    </row>
    <row r="4" spans="1:22" x14ac:dyDescent="0.2">
      <c r="A4" s="99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1"/>
      <c r="R4" s="1"/>
      <c r="S4" s="1"/>
      <c r="T4" s="1"/>
      <c r="U4" s="1"/>
      <c r="V4" s="1"/>
    </row>
    <row r="5" spans="1:22" x14ac:dyDescent="0.2">
      <c r="A5" s="9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1"/>
      <c r="R5" s="1"/>
      <c r="S5" s="1"/>
      <c r="T5" s="1"/>
      <c r="U5" s="1"/>
      <c r="V5" s="1"/>
    </row>
    <row r="6" spans="1:22" ht="30" customHeight="1" x14ac:dyDescent="0.2">
      <c r="A6" s="222" t="s">
        <v>474</v>
      </c>
      <c r="B6" s="234" t="s">
        <v>468</v>
      </c>
      <c r="C6" s="214"/>
      <c r="D6" s="223" t="s">
        <v>243</v>
      </c>
      <c r="E6" s="214"/>
      <c r="F6" s="224" t="s">
        <v>475</v>
      </c>
      <c r="G6" s="214"/>
      <c r="H6" s="42"/>
      <c r="I6" s="42"/>
      <c r="J6" s="42"/>
      <c r="K6" s="42"/>
      <c r="L6" s="42"/>
      <c r="M6" s="42"/>
      <c r="N6" s="42"/>
      <c r="O6" s="42"/>
      <c r="P6" s="42"/>
      <c r="Q6" s="1"/>
      <c r="R6" s="1"/>
      <c r="S6" s="1"/>
      <c r="T6" s="1"/>
      <c r="U6" s="1"/>
      <c r="V6" s="1"/>
    </row>
    <row r="7" spans="1:22" x14ac:dyDescent="0.2">
      <c r="A7" s="214"/>
      <c r="B7" s="103" t="s">
        <v>316</v>
      </c>
      <c r="C7" s="104" t="s">
        <v>317</v>
      </c>
      <c r="D7" s="103" t="s">
        <v>316</v>
      </c>
      <c r="E7" s="104" t="s">
        <v>317</v>
      </c>
      <c r="F7" s="103" t="s">
        <v>375</v>
      </c>
      <c r="G7" s="104" t="s">
        <v>376</v>
      </c>
      <c r="H7" s="42"/>
      <c r="I7" s="42"/>
      <c r="J7" s="42"/>
      <c r="K7" s="42"/>
      <c r="L7" s="42"/>
      <c r="M7" s="42"/>
      <c r="N7" s="42"/>
      <c r="O7" s="42"/>
      <c r="P7" s="42"/>
      <c r="Q7" s="1"/>
      <c r="R7" s="1"/>
      <c r="S7" s="1"/>
      <c r="T7" s="1"/>
      <c r="U7" s="1"/>
      <c r="V7" s="1"/>
    </row>
    <row r="8" spans="1:22" x14ac:dyDescent="0.2">
      <c r="A8" s="106" t="s">
        <v>315</v>
      </c>
      <c r="B8" s="95">
        <v>25</v>
      </c>
      <c r="C8" s="95">
        <v>71</v>
      </c>
      <c r="D8" s="95">
        <v>4464776</v>
      </c>
      <c r="E8" s="95">
        <v>4420913</v>
      </c>
      <c r="F8" s="65">
        <f t="shared" ref="F8:G8" si="0">B8/D8*1000</f>
        <v>5.5993850531359246E-3</v>
      </c>
      <c r="G8" s="65">
        <f t="shared" si="0"/>
        <v>1.6060031038837453E-2</v>
      </c>
      <c r="H8" s="42"/>
      <c r="I8" s="42"/>
      <c r="J8" s="42"/>
      <c r="K8" s="42"/>
      <c r="L8" s="42"/>
      <c r="M8" s="42"/>
      <c r="N8" s="42"/>
      <c r="O8" s="42"/>
      <c r="P8" s="42"/>
      <c r="Q8" s="1"/>
      <c r="R8" s="1"/>
      <c r="S8" s="1"/>
      <c r="T8" s="1"/>
      <c r="U8" s="1"/>
      <c r="V8" s="1"/>
    </row>
    <row r="9" spans="1:22" x14ac:dyDescent="0.2">
      <c r="A9" s="42" t="s">
        <v>318</v>
      </c>
      <c r="B9" s="95">
        <v>60</v>
      </c>
      <c r="C9" s="95">
        <v>54</v>
      </c>
      <c r="D9" s="95">
        <v>1421612</v>
      </c>
      <c r="E9" s="95">
        <v>1405625</v>
      </c>
      <c r="F9" s="65">
        <f t="shared" ref="F9:G9" si="1">B9/D9*1000</f>
        <v>4.2205608844044645E-2</v>
      </c>
      <c r="G9" s="65">
        <f t="shared" si="1"/>
        <v>3.8417074255224545E-2</v>
      </c>
      <c r="H9" s="42"/>
      <c r="I9" s="42"/>
      <c r="J9" s="42"/>
      <c r="K9" s="42"/>
      <c r="L9" s="42"/>
      <c r="M9" s="42"/>
      <c r="N9" s="42"/>
      <c r="O9" s="42"/>
      <c r="P9" s="42"/>
      <c r="Q9" s="1"/>
      <c r="R9" s="1"/>
      <c r="S9" s="1"/>
      <c r="T9" s="1"/>
      <c r="U9" s="1"/>
      <c r="V9" s="1"/>
    </row>
    <row r="10" spans="1:22" x14ac:dyDescent="0.2">
      <c r="A10" s="42" t="s">
        <v>328</v>
      </c>
      <c r="B10" s="95">
        <v>4752</v>
      </c>
      <c r="C10" s="95">
        <v>6653</v>
      </c>
      <c r="D10" s="95">
        <v>1566792</v>
      </c>
      <c r="E10" s="95">
        <v>1460407</v>
      </c>
      <c r="F10" s="65">
        <f t="shared" ref="F10:G10" si="2">B10/D10*1000</f>
        <v>3.0329488534534259</v>
      </c>
      <c r="G10" s="65">
        <f t="shared" si="2"/>
        <v>4.5555793693128015</v>
      </c>
      <c r="H10" s="42"/>
      <c r="I10" s="42"/>
      <c r="J10" s="42"/>
      <c r="K10" s="42"/>
      <c r="L10" s="42"/>
      <c r="M10" s="42"/>
      <c r="N10" s="42"/>
      <c r="O10" s="42"/>
      <c r="P10" s="42"/>
      <c r="Q10" s="1"/>
      <c r="R10" s="1"/>
      <c r="S10" s="1"/>
      <c r="T10" s="1"/>
      <c r="U10" s="1"/>
      <c r="V10" s="1"/>
    </row>
    <row r="11" spans="1:22" x14ac:dyDescent="0.2">
      <c r="A11" s="42" t="s">
        <v>322</v>
      </c>
      <c r="B11" s="95">
        <v>10562</v>
      </c>
      <c r="C11" s="95">
        <v>11256</v>
      </c>
      <c r="D11" s="95">
        <v>1664609</v>
      </c>
      <c r="E11" s="95">
        <v>1512795</v>
      </c>
      <c r="F11" s="65">
        <f t="shared" ref="F11:G11" si="3">B11/D11*1000</f>
        <v>6.3450335784559622</v>
      </c>
      <c r="G11" s="65">
        <f t="shared" si="3"/>
        <v>7.440532259823704</v>
      </c>
      <c r="H11" s="42"/>
      <c r="I11" s="42"/>
      <c r="J11" s="42"/>
      <c r="K11" s="42"/>
      <c r="L11" s="42"/>
      <c r="M11" s="42"/>
      <c r="N11" s="42"/>
      <c r="O11" s="42"/>
      <c r="P11" s="42"/>
      <c r="Q11" s="1"/>
      <c r="R11" s="1"/>
      <c r="S11" s="1"/>
      <c r="T11" s="1"/>
      <c r="U11" s="1"/>
      <c r="V11" s="1"/>
    </row>
    <row r="12" spans="1:22" x14ac:dyDescent="0.2">
      <c r="A12" s="42" t="s">
        <v>324</v>
      </c>
      <c r="B12" s="95">
        <v>14874</v>
      </c>
      <c r="C12" s="95">
        <v>13488</v>
      </c>
      <c r="D12" s="95">
        <v>1703852</v>
      </c>
      <c r="E12" s="95">
        <v>1453460</v>
      </c>
      <c r="F12" s="65">
        <f t="shared" ref="F12:G12" si="4">B12/D12*1000</f>
        <v>8.7296314468627543</v>
      </c>
      <c r="G12" s="65">
        <f t="shared" si="4"/>
        <v>9.2799251441388133</v>
      </c>
      <c r="H12" s="42"/>
      <c r="I12" s="42"/>
      <c r="J12" s="42"/>
      <c r="K12" s="42"/>
      <c r="L12" s="42"/>
      <c r="M12" s="42"/>
      <c r="N12" s="42"/>
      <c r="O12" s="42"/>
      <c r="P12" s="42"/>
      <c r="Q12" s="1"/>
      <c r="R12" s="1"/>
      <c r="S12" s="1"/>
      <c r="T12" s="1"/>
      <c r="U12" s="1"/>
      <c r="V12" s="1"/>
    </row>
    <row r="13" spans="1:22" x14ac:dyDescent="0.2">
      <c r="A13" s="42" t="s">
        <v>326</v>
      </c>
      <c r="B13" s="95">
        <v>15023</v>
      </c>
      <c r="C13" s="95">
        <v>14555</v>
      </c>
      <c r="D13" s="95">
        <v>1561686</v>
      </c>
      <c r="E13" s="95">
        <v>1519918</v>
      </c>
      <c r="F13" s="65">
        <f t="shared" ref="F13:G13" si="5">B13/D13*1000</f>
        <v>9.6197314953198028</v>
      </c>
      <c r="G13" s="65">
        <f t="shared" si="5"/>
        <v>9.5761745041508828</v>
      </c>
      <c r="H13" s="42"/>
      <c r="I13" s="42"/>
      <c r="J13" s="42"/>
      <c r="K13" s="42"/>
      <c r="L13" s="42"/>
      <c r="M13" s="42"/>
      <c r="N13" s="42"/>
      <c r="O13" s="42"/>
      <c r="P13" s="42"/>
      <c r="Q13" s="1"/>
      <c r="R13" s="1"/>
      <c r="S13" s="1"/>
      <c r="T13" s="1"/>
      <c r="U13" s="1"/>
      <c r="V13" s="1"/>
    </row>
    <row r="14" spans="1:22" x14ac:dyDescent="0.2">
      <c r="A14" s="42" t="s">
        <v>327</v>
      </c>
      <c r="B14" s="95">
        <v>15689</v>
      </c>
      <c r="C14" s="95">
        <v>14625</v>
      </c>
      <c r="D14" s="95">
        <v>1583254</v>
      </c>
      <c r="E14" s="95">
        <v>1542688</v>
      </c>
      <c r="F14" s="65">
        <f t="shared" ref="F14:G14" si="6">B14/D14*1000</f>
        <v>9.9093386152821967</v>
      </c>
      <c r="G14" s="65">
        <f t="shared" si="6"/>
        <v>9.4802059781368619</v>
      </c>
      <c r="H14" s="42"/>
      <c r="I14" s="42"/>
      <c r="J14" s="42"/>
      <c r="K14" s="42"/>
      <c r="L14" s="42"/>
      <c r="M14" s="42"/>
      <c r="N14" s="42"/>
      <c r="O14" s="42"/>
      <c r="P14" s="42"/>
      <c r="Q14" s="1"/>
      <c r="R14" s="1"/>
      <c r="S14" s="1"/>
      <c r="T14" s="1"/>
      <c r="U14" s="1"/>
      <c r="V14" s="1"/>
    </row>
    <row r="15" spans="1:22" x14ac:dyDescent="0.2">
      <c r="A15" s="42" t="s">
        <v>329</v>
      </c>
      <c r="B15" s="95">
        <v>13564</v>
      </c>
      <c r="C15" s="95">
        <v>11445</v>
      </c>
      <c r="D15" s="95">
        <v>1581460</v>
      </c>
      <c r="E15" s="95">
        <v>1503930</v>
      </c>
      <c r="F15" s="65">
        <f t="shared" ref="F15:G15" si="7">B15/D15*1000</f>
        <v>8.5768846508922127</v>
      </c>
      <c r="G15" s="65">
        <f t="shared" si="7"/>
        <v>7.6100616385071111</v>
      </c>
      <c r="H15" s="42"/>
      <c r="I15" s="42"/>
      <c r="J15" s="42"/>
      <c r="K15" s="42"/>
      <c r="L15" s="42"/>
      <c r="M15" s="42"/>
      <c r="N15" s="42"/>
      <c r="O15" s="42"/>
      <c r="P15" s="42"/>
      <c r="Q15" s="1"/>
      <c r="R15" s="1"/>
      <c r="S15" s="1"/>
      <c r="T15" s="1"/>
      <c r="U15" s="1"/>
      <c r="V15" s="1"/>
    </row>
    <row r="16" spans="1:22" x14ac:dyDescent="0.2">
      <c r="A16" s="42" t="s">
        <v>333</v>
      </c>
      <c r="B16" s="95">
        <v>9984</v>
      </c>
      <c r="C16" s="95">
        <v>7899</v>
      </c>
      <c r="D16" s="95">
        <v>1523557</v>
      </c>
      <c r="E16" s="95">
        <v>1447184</v>
      </c>
      <c r="F16" s="65">
        <f t="shared" ref="F16:G16" si="8">B16/D16*1000</f>
        <v>6.553085969215461</v>
      </c>
      <c r="G16" s="65">
        <f t="shared" si="8"/>
        <v>5.4581863812756364</v>
      </c>
      <c r="H16" s="42"/>
      <c r="I16" s="42"/>
      <c r="J16" s="42"/>
      <c r="K16" s="42"/>
      <c r="L16" s="42"/>
      <c r="M16" s="42"/>
      <c r="N16" s="42"/>
      <c r="O16" s="42"/>
      <c r="P16" s="42"/>
      <c r="Q16" s="1"/>
      <c r="R16" s="1"/>
      <c r="S16" s="1"/>
      <c r="T16" s="1"/>
      <c r="U16" s="1"/>
      <c r="V16" s="1"/>
    </row>
    <row r="17" spans="1:22" x14ac:dyDescent="0.2">
      <c r="A17" s="42" t="s">
        <v>334</v>
      </c>
      <c r="B17" s="95">
        <v>8236</v>
      </c>
      <c r="C17" s="95">
        <v>4621</v>
      </c>
      <c r="D17" s="95">
        <v>1454322</v>
      </c>
      <c r="E17" s="95">
        <v>1297054</v>
      </c>
      <c r="F17" s="65">
        <f t="shared" ref="F17:G17" si="9">B17/D17*1000</f>
        <v>5.6631199968095105</v>
      </c>
      <c r="G17" s="65">
        <f t="shared" si="9"/>
        <v>3.5626889859635762</v>
      </c>
      <c r="H17" s="42"/>
      <c r="I17" s="42"/>
      <c r="J17" s="42"/>
      <c r="K17" s="42"/>
      <c r="L17" s="42"/>
      <c r="M17" s="42"/>
      <c r="N17" s="42"/>
      <c r="O17" s="42"/>
      <c r="P17" s="42"/>
      <c r="Q17" s="1"/>
      <c r="R17" s="1"/>
      <c r="S17" s="1"/>
      <c r="T17" s="1"/>
      <c r="U17" s="1"/>
      <c r="V17" s="1"/>
    </row>
    <row r="18" spans="1:22" x14ac:dyDescent="0.2">
      <c r="A18" s="42" t="s">
        <v>335</v>
      </c>
      <c r="B18" s="95">
        <v>4756</v>
      </c>
      <c r="C18" s="95">
        <v>3744</v>
      </c>
      <c r="D18" s="95">
        <v>1299406</v>
      </c>
      <c r="E18" s="95">
        <v>1205967</v>
      </c>
      <c r="F18" s="65">
        <f t="shared" ref="F18:G18" si="10">B18/D18*1000</f>
        <v>3.6601339381224958</v>
      </c>
      <c r="G18" s="65">
        <f t="shared" si="10"/>
        <v>3.1045625626571871</v>
      </c>
      <c r="H18" s="42"/>
      <c r="I18" s="42"/>
      <c r="J18" s="42"/>
      <c r="K18" s="42"/>
      <c r="L18" s="42"/>
      <c r="M18" s="42"/>
      <c r="N18" s="42"/>
      <c r="O18" s="42"/>
      <c r="P18" s="42"/>
      <c r="Q18" s="1"/>
      <c r="R18" s="1"/>
      <c r="S18" s="1"/>
      <c r="T18" s="1"/>
      <c r="U18" s="1"/>
      <c r="V18" s="1"/>
    </row>
    <row r="19" spans="1:22" x14ac:dyDescent="0.2">
      <c r="A19" s="42" t="s">
        <v>336</v>
      </c>
      <c r="B19" s="95">
        <v>2810</v>
      </c>
      <c r="C19" s="95">
        <v>1854</v>
      </c>
      <c r="D19" s="95">
        <v>889890</v>
      </c>
      <c r="E19" s="95">
        <v>919525</v>
      </c>
      <c r="F19" s="65">
        <f t="shared" ref="F19:G19" si="11">B19/D19*1000</f>
        <v>3.1576936475294697</v>
      </c>
      <c r="G19" s="65">
        <f t="shared" si="11"/>
        <v>2.0162583942796553</v>
      </c>
      <c r="H19" s="42"/>
      <c r="I19" s="42"/>
      <c r="J19" s="42"/>
      <c r="K19" s="42"/>
      <c r="L19" s="42"/>
      <c r="M19" s="42"/>
      <c r="N19" s="42"/>
      <c r="O19" s="42"/>
      <c r="P19" s="42"/>
      <c r="Q19" s="1"/>
      <c r="R19" s="1"/>
      <c r="S19" s="1"/>
      <c r="T19" s="1"/>
      <c r="U19" s="1"/>
      <c r="V19" s="1"/>
    </row>
    <row r="20" spans="1:22" x14ac:dyDescent="0.2">
      <c r="A20" s="42" t="s">
        <v>337</v>
      </c>
      <c r="B20" s="95">
        <v>206</v>
      </c>
      <c r="C20" s="95">
        <v>144</v>
      </c>
      <c r="D20" s="95">
        <v>887721</v>
      </c>
      <c r="E20" s="95">
        <v>708404</v>
      </c>
      <c r="F20" s="65">
        <f t="shared" ref="F20:G20" si="12">B20/D20*1000</f>
        <v>0.23205489112007038</v>
      </c>
      <c r="G20" s="65">
        <f t="shared" si="12"/>
        <v>0.20327383809238797</v>
      </c>
      <c r="H20" s="42"/>
      <c r="I20" s="42"/>
      <c r="J20" s="42"/>
      <c r="K20" s="42"/>
      <c r="L20" s="42"/>
      <c r="M20" s="42"/>
      <c r="N20" s="42"/>
      <c r="O20" s="42"/>
      <c r="P20" s="42"/>
      <c r="Q20" s="1"/>
      <c r="R20" s="1"/>
      <c r="S20" s="1"/>
      <c r="T20" s="1"/>
      <c r="U20" s="1"/>
      <c r="V20" s="1"/>
    </row>
    <row r="21" spans="1:22" ht="15.75" customHeight="1" x14ac:dyDescent="0.2">
      <c r="A21" s="42" t="s">
        <v>301</v>
      </c>
      <c r="B21" s="95">
        <v>96</v>
      </c>
      <c r="C21" s="95">
        <v>51</v>
      </c>
      <c r="D21" s="95">
        <v>652671</v>
      </c>
      <c r="E21" s="95">
        <v>545244</v>
      </c>
      <c r="F21" s="65">
        <f t="shared" ref="F21:G21" si="13">B21/D21*1000</f>
        <v>0.14708788961053884</v>
      </c>
      <c r="G21" s="65">
        <f t="shared" si="13"/>
        <v>9.3536104936505493E-2</v>
      </c>
      <c r="H21" s="42"/>
      <c r="I21" s="42"/>
      <c r="J21" s="42"/>
      <c r="K21" s="42"/>
      <c r="L21" s="42"/>
      <c r="M21" s="42"/>
      <c r="N21" s="42"/>
      <c r="O21" s="42"/>
      <c r="P21" s="42"/>
      <c r="Q21" s="1"/>
      <c r="R21" s="1"/>
      <c r="S21" s="1"/>
      <c r="T21" s="1"/>
      <c r="U21" s="1"/>
      <c r="V21" s="1"/>
    </row>
    <row r="22" spans="1:22" ht="15.75" customHeight="1" x14ac:dyDescent="0.2">
      <c r="A22" s="107" t="s">
        <v>302</v>
      </c>
      <c r="B22" s="108">
        <f t="shared" ref="B22:E22" si="14">SUM(B8:B21)</f>
        <v>100637</v>
      </c>
      <c r="C22" s="108">
        <f t="shared" si="14"/>
        <v>90460</v>
      </c>
      <c r="D22" s="108">
        <f t="shared" si="14"/>
        <v>22255608</v>
      </c>
      <c r="E22" s="108">
        <f t="shared" si="14"/>
        <v>20943114</v>
      </c>
      <c r="F22" s="183">
        <f t="shared" ref="F22:G22" si="15">B22/D22*1000</f>
        <v>4.5218715211015583</v>
      </c>
      <c r="G22" s="183">
        <f t="shared" si="15"/>
        <v>4.3193194670095378</v>
      </c>
      <c r="H22" s="184" t="s">
        <v>476</v>
      </c>
      <c r="I22" s="42"/>
      <c r="J22" s="42"/>
      <c r="K22" s="42"/>
      <c r="L22" s="42"/>
      <c r="M22" s="42"/>
      <c r="N22" s="42"/>
      <c r="O22" s="42"/>
      <c r="P22" s="42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D25" s="1"/>
      <c r="E25" s="1"/>
    </row>
    <row r="26" spans="1:22" ht="15.75" customHeight="1" x14ac:dyDescent="0.2">
      <c r="D26" s="1"/>
      <c r="E26" s="1"/>
    </row>
    <row r="27" spans="1:22" ht="15.75" customHeight="1" x14ac:dyDescent="0.2">
      <c r="D27" s="1"/>
      <c r="E27" s="1"/>
    </row>
    <row r="28" spans="1:22" ht="15.75" customHeight="1" x14ac:dyDescent="0.2">
      <c r="D28" s="1"/>
      <c r="E28" s="1"/>
    </row>
    <row r="29" spans="1:22" ht="15.75" customHeight="1" x14ac:dyDescent="0.2">
      <c r="D29" s="1"/>
      <c r="E29" s="1"/>
    </row>
    <row r="30" spans="1:22" ht="15.75" customHeight="1" x14ac:dyDescent="0.2">
      <c r="D30" s="1"/>
      <c r="E30" s="1"/>
    </row>
    <row r="31" spans="1:22" ht="15.75" customHeight="1" x14ac:dyDescent="0.2">
      <c r="D31" s="1"/>
      <c r="E31" s="1"/>
    </row>
    <row r="32" spans="1:22" ht="15.75" customHeight="1" x14ac:dyDescent="0.2">
      <c r="D32" s="1"/>
      <c r="E32" s="1"/>
    </row>
    <row r="33" spans="4:5" ht="15.75" customHeight="1" x14ac:dyDescent="0.2">
      <c r="D33" s="1"/>
      <c r="E33" s="1"/>
    </row>
    <row r="34" spans="4:5" ht="15.75" customHeight="1" x14ac:dyDescent="0.2">
      <c r="D34" s="1"/>
      <c r="E34" s="1"/>
    </row>
    <row r="35" spans="4:5" ht="15.75" customHeight="1" x14ac:dyDescent="0.2">
      <c r="D35" s="1"/>
      <c r="E35" s="1"/>
    </row>
    <row r="36" spans="4:5" ht="15.75" customHeight="1" x14ac:dyDescent="0.2">
      <c r="D36" s="1"/>
      <c r="E36" s="1"/>
    </row>
    <row r="37" spans="4:5" ht="15.75" customHeight="1" x14ac:dyDescent="0.2">
      <c r="D37" s="1"/>
      <c r="E37" s="1"/>
    </row>
    <row r="38" spans="4:5" ht="15.75" customHeight="1" x14ac:dyDescent="0.2">
      <c r="D38" s="1"/>
      <c r="E38" s="1"/>
    </row>
    <row r="39" spans="4:5" ht="15.75" customHeight="1" x14ac:dyDescent="0.2">
      <c r="D39" s="1"/>
      <c r="E39" s="1"/>
    </row>
    <row r="40" spans="4:5" ht="15.75" customHeight="1" x14ac:dyDescent="0.2">
      <c r="D40" s="1"/>
      <c r="E40" s="1"/>
    </row>
    <row r="41" spans="4:5" ht="15.75" customHeight="1" x14ac:dyDescent="0.2">
      <c r="D41" s="1"/>
      <c r="E41" s="1"/>
    </row>
    <row r="42" spans="4:5" ht="15.75" customHeight="1" x14ac:dyDescent="0.2">
      <c r="D42" s="1"/>
      <c r="E42" s="1"/>
    </row>
    <row r="43" spans="4:5" ht="15.75" customHeight="1" x14ac:dyDescent="0.2">
      <c r="D43" s="1"/>
      <c r="E43" s="1"/>
    </row>
    <row r="44" spans="4:5" ht="15.75" customHeight="1" x14ac:dyDescent="0.2">
      <c r="D44" s="1"/>
      <c r="E44" s="1"/>
    </row>
    <row r="45" spans="4:5" ht="15.75" customHeight="1" x14ac:dyDescent="0.2">
      <c r="D45" s="1"/>
      <c r="E45" s="1"/>
    </row>
    <row r="46" spans="4:5" ht="15.75" customHeight="1" x14ac:dyDescent="0.2">
      <c r="D46" s="1"/>
      <c r="E46" s="1"/>
    </row>
    <row r="47" spans="4:5" ht="15.75" customHeight="1" x14ac:dyDescent="0.2">
      <c r="D47" s="1"/>
      <c r="E47" s="1"/>
    </row>
    <row r="48" spans="4:5" ht="15.75" customHeight="1" x14ac:dyDescent="0.2">
      <c r="D48" s="1"/>
      <c r="E48" s="1"/>
    </row>
    <row r="49" spans="4:5" ht="15.75" customHeight="1" x14ac:dyDescent="0.2">
      <c r="D49" s="1"/>
      <c r="E49" s="1"/>
    </row>
    <row r="50" spans="4:5" ht="15.75" customHeight="1" x14ac:dyDescent="0.2">
      <c r="D50" s="1"/>
      <c r="E50" s="1"/>
    </row>
    <row r="51" spans="4:5" ht="15.75" customHeight="1" x14ac:dyDescent="0.2">
      <c r="D51" s="1"/>
      <c r="E51" s="1"/>
    </row>
    <row r="52" spans="4:5" ht="15.75" customHeight="1" x14ac:dyDescent="0.2">
      <c r="D52" s="1"/>
      <c r="E52" s="1"/>
    </row>
    <row r="53" spans="4:5" ht="15.75" customHeight="1" x14ac:dyDescent="0.2">
      <c r="D53" s="1"/>
      <c r="E53" s="1"/>
    </row>
    <row r="54" spans="4:5" ht="15.75" customHeight="1" x14ac:dyDescent="0.2">
      <c r="D54" s="1"/>
      <c r="E54" s="1"/>
    </row>
    <row r="55" spans="4:5" ht="15.75" customHeight="1" x14ac:dyDescent="0.2">
      <c r="D55" s="1"/>
      <c r="E55" s="1"/>
    </row>
    <row r="56" spans="4:5" ht="15.75" customHeight="1" x14ac:dyDescent="0.2">
      <c r="D56" s="1"/>
      <c r="E56" s="1"/>
    </row>
    <row r="57" spans="4:5" ht="15.75" customHeight="1" x14ac:dyDescent="0.2">
      <c r="D57" s="1"/>
      <c r="E57" s="1"/>
    </row>
    <row r="58" spans="4:5" ht="15.75" customHeight="1" x14ac:dyDescent="0.2">
      <c r="D58" s="1"/>
      <c r="E58" s="1"/>
    </row>
    <row r="59" spans="4:5" ht="15.75" customHeight="1" x14ac:dyDescent="0.2">
      <c r="D59" s="1"/>
      <c r="E59" s="1"/>
    </row>
    <row r="60" spans="4:5" ht="15.75" customHeight="1" x14ac:dyDescent="0.2">
      <c r="D60" s="1"/>
      <c r="E60" s="1"/>
    </row>
    <row r="61" spans="4:5" ht="15.75" customHeight="1" x14ac:dyDescent="0.2">
      <c r="D61" s="1"/>
      <c r="E61" s="1"/>
    </row>
    <row r="62" spans="4:5" ht="15.75" customHeight="1" x14ac:dyDescent="0.2">
      <c r="D62" s="1"/>
      <c r="E62" s="1"/>
    </row>
    <row r="63" spans="4:5" ht="15.75" customHeight="1" x14ac:dyDescent="0.2">
      <c r="D63" s="1"/>
      <c r="E63" s="1"/>
    </row>
    <row r="64" spans="4:5" ht="15.75" customHeight="1" x14ac:dyDescent="0.2">
      <c r="D64" s="1"/>
      <c r="E64" s="1"/>
    </row>
    <row r="65" spans="4:5" ht="15.75" customHeight="1" x14ac:dyDescent="0.2">
      <c r="D65" s="1"/>
      <c r="E65" s="1"/>
    </row>
    <row r="66" spans="4:5" ht="15.75" customHeight="1" x14ac:dyDescent="0.2">
      <c r="D66" s="1"/>
      <c r="E66" s="1"/>
    </row>
    <row r="67" spans="4:5" ht="15.75" customHeight="1" x14ac:dyDescent="0.2">
      <c r="D67" s="1"/>
      <c r="E67" s="1"/>
    </row>
    <row r="68" spans="4:5" ht="15.75" customHeight="1" x14ac:dyDescent="0.2">
      <c r="D68" s="1"/>
      <c r="E68" s="1"/>
    </row>
    <row r="69" spans="4:5" ht="15.75" customHeight="1" x14ac:dyDescent="0.2">
      <c r="D69" s="1"/>
      <c r="E69" s="1"/>
    </row>
    <row r="70" spans="4:5" ht="15.75" customHeight="1" x14ac:dyDescent="0.2">
      <c r="D70" s="1"/>
      <c r="E70" s="1"/>
    </row>
    <row r="71" spans="4:5" ht="15.75" customHeight="1" x14ac:dyDescent="0.2">
      <c r="D71" s="1"/>
      <c r="E71" s="1"/>
    </row>
    <row r="72" spans="4:5" ht="15.75" customHeight="1" x14ac:dyDescent="0.2">
      <c r="D72" s="1"/>
      <c r="E72" s="1"/>
    </row>
    <row r="73" spans="4:5" ht="15.75" customHeight="1" x14ac:dyDescent="0.2">
      <c r="D73" s="1"/>
      <c r="E73" s="1"/>
    </row>
    <row r="74" spans="4:5" ht="15.75" customHeight="1" x14ac:dyDescent="0.2">
      <c r="D74" s="1"/>
      <c r="E74" s="1"/>
    </row>
    <row r="75" spans="4:5" ht="15.75" customHeight="1" x14ac:dyDescent="0.2">
      <c r="D75" s="1"/>
      <c r="E75" s="1"/>
    </row>
    <row r="76" spans="4:5" ht="15.75" customHeight="1" x14ac:dyDescent="0.2">
      <c r="D76" s="1"/>
      <c r="E76" s="1"/>
    </row>
    <row r="77" spans="4:5" ht="15.75" customHeight="1" x14ac:dyDescent="0.2">
      <c r="D77" s="1"/>
      <c r="E77" s="1"/>
    </row>
    <row r="78" spans="4:5" ht="15.75" customHeight="1" x14ac:dyDescent="0.2">
      <c r="D78" s="1"/>
      <c r="E78" s="1"/>
    </row>
    <row r="79" spans="4:5" ht="15.75" customHeight="1" x14ac:dyDescent="0.2">
      <c r="D79" s="1"/>
      <c r="E79" s="1"/>
    </row>
    <row r="80" spans="4:5" ht="15.75" customHeight="1" x14ac:dyDescent="0.2">
      <c r="D80" s="1"/>
      <c r="E80" s="1"/>
    </row>
    <row r="81" spans="4:5" ht="15.75" customHeight="1" x14ac:dyDescent="0.2">
      <c r="D81" s="1"/>
      <c r="E81" s="1"/>
    </row>
    <row r="82" spans="4:5" ht="15.75" customHeight="1" x14ac:dyDescent="0.2">
      <c r="D82" s="1"/>
      <c r="E82" s="1"/>
    </row>
    <row r="83" spans="4:5" ht="15.75" customHeight="1" x14ac:dyDescent="0.2">
      <c r="D83" s="1"/>
      <c r="E83" s="1"/>
    </row>
    <row r="84" spans="4:5" ht="15.75" customHeight="1" x14ac:dyDescent="0.2">
      <c r="D84" s="1"/>
      <c r="E84" s="1"/>
    </row>
    <row r="85" spans="4:5" ht="15.75" customHeight="1" x14ac:dyDescent="0.2">
      <c r="D85" s="1"/>
      <c r="E85" s="1"/>
    </row>
    <row r="86" spans="4:5" ht="15.75" customHeight="1" x14ac:dyDescent="0.2">
      <c r="D86" s="1"/>
      <c r="E86" s="1"/>
    </row>
    <row r="87" spans="4:5" ht="15.75" customHeight="1" x14ac:dyDescent="0.2">
      <c r="D87" s="1"/>
      <c r="E87" s="1"/>
    </row>
    <row r="88" spans="4:5" ht="15.75" customHeight="1" x14ac:dyDescent="0.2">
      <c r="D88" s="1"/>
      <c r="E88" s="1"/>
    </row>
    <row r="89" spans="4:5" ht="15.75" customHeight="1" x14ac:dyDescent="0.2">
      <c r="D89" s="1"/>
      <c r="E89" s="1"/>
    </row>
    <row r="90" spans="4:5" ht="15.75" customHeight="1" x14ac:dyDescent="0.2">
      <c r="D90" s="1"/>
      <c r="E90" s="1"/>
    </row>
    <row r="91" spans="4:5" ht="15.75" customHeight="1" x14ac:dyDescent="0.2">
      <c r="D91" s="1"/>
      <c r="E91" s="1"/>
    </row>
    <row r="92" spans="4:5" ht="15.75" customHeight="1" x14ac:dyDescent="0.2">
      <c r="D92" s="1"/>
      <c r="E92" s="1"/>
    </row>
    <row r="93" spans="4:5" ht="15.75" customHeight="1" x14ac:dyDescent="0.2">
      <c r="D93" s="1"/>
      <c r="E93" s="1"/>
    </row>
    <row r="94" spans="4:5" ht="15.75" customHeight="1" x14ac:dyDescent="0.2">
      <c r="D94" s="1"/>
      <c r="E94" s="1"/>
    </row>
    <row r="95" spans="4:5" ht="15.75" customHeight="1" x14ac:dyDescent="0.2">
      <c r="D95" s="1"/>
      <c r="E95" s="1"/>
    </row>
    <row r="96" spans="4:5" ht="15.75" customHeight="1" x14ac:dyDescent="0.2">
      <c r="D96" s="1"/>
      <c r="E96" s="1"/>
    </row>
    <row r="97" spans="4:5" ht="15.75" customHeight="1" x14ac:dyDescent="0.2">
      <c r="D97" s="1"/>
      <c r="E97" s="1"/>
    </row>
    <row r="98" spans="4:5" ht="15.75" customHeight="1" x14ac:dyDescent="0.2">
      <c r="D98" s="1"/>
      <c r="E98" s="1"/>
    </row>
    <row r="99" spans="4:5" ht="15.75" customHeight="1" x14ac:dyDescent="0.2">
      <c r="D99" s="1"/>
      <c r="E99" s="1"/>
    </row>
    <row r="100" spans="4:5" ht="15.75" customHeight="1" x14ac:dyDescent="0.2">
      <c r="D100" s="1"/>
      <c r="E100" s="1"/>
    </row>
    <row r="101" spans="4:5" ht="15.75" customHeight="1" x14ac:dyDescent="0.2">
      <c r="D101" s="1"/>
      <c r="E101" s="1"/>
    </row>
    <row r="102" spans="4:5" ht="15.75" customHeight="1" x14ac:dyDescent="0.2">
      <c r="D102" s="1"/>
      <c r="E102" s="1"/>
    </row>
    <row r="103" spans="4:5" ht="15.75" customHeight="1" x14ac:dyDescent="0.2">
      <c r="D103" s="1"/>
      <c r="E103" s="1"/>
    </row>
    <row r="104" spans="4:5" ht="15.75" customHeight="1" x14ac:dyDescent="0.2">
      <c r="D104" s="1"/>
      <c r="E104" s="1"/>
    </row>
    <row r="105" spans="4:5" ht="15.75" customHeight="1" x14ac:dyDescent="0.2">
      <c r="D105" s="1"/>
      <c r="E105" s="1"/>
    </row>
    <row r="106" spans="4:5" ht="15.75" customHeight="1" x14ac:dyDescent="0.2">
      <c r="D106" s="1"/>
      <c r="E106" s="1"/>
    </row>
    <row r="107" spans="4:5" ht="15.75" customHeight="1" x14ac:dyDescent="0.2">
      <c r="D107" s="1"/>
      <c r="E107" s="1"/>
    </row>
    <row r="108" spans="4:5" ht="15.75" customHeight="1" x14ac:dyDescent="0.2">
      <c r="D108" s="1"/>
      <c r="E108" s="1"/>
    </row>
    <row r="109" spans="4:5" ht="15.75" customHeight="1" x14ac:dyDescent="0.2">
      <c r="D109" s="1"/>
      <c r="E109" s="1"/>
    </row>
    <row r="110" spans="4:5" ht="15.75" customHeight="1" x14ac:dyDescent="0.2">
      <c r="D110" s="1"/>
      <c r="E110" s="1"/>
    </row>
    <row r="111" spans="4:5" ht="15.75" customHeight="1" x14ac:dyDescent="0.2">
      <c r="D111" s="1"/>
      <c r="E111" s="1"/>
    </row>
    <row r="112" spans="4:5" ht="15.75" customHeight="1" x14ac:dyDescent="0.2">
      <c r="D112" s="1"/>
      <c r="E112" s="1"/>
    </row>
    <row r="113" spans="4:5" ht="15.75" customHeight="1" x14ac:dyDescent="0.2">
      <c r="D113" s="1"/>
      <c r="E113" s="1"/>
    </row>
    <row r="114" spans="4:5" ht="15.75" customHeight="1" x14ac:dyDescent="0.2">
      <c r="D114" s="1"/>
      <c r="E114" s="1"/>
    </row>
    <row r="115" spans="4:5" ht="15.75" customHeight="1" x14ac:dyDescent="0.2">
      <c r="D115" s="1"/>
      <c r="E115" s="1"/>
    </row>
    <row r="116" spans="4:5" ht="15.75" customHeight="1" x14ac:dyDescent="0.2">
      <c r="D116" s="1"/>
      <c r="E116" s="1"/>
    </row>
    <row r="117" spans="4:5" ht="15.75" customHeight="1" x14ac:dyDescent="0.2">
      <c r="D117" s="1"/>
      <c r="E117" s="1"/>
    </row>
    <row r="118" spans="4:5" ht="15.75" customHeight="1" x14ac:dyDescent="0.2">
      <c r="D118" s="1"/>
      <c r="E118" s="1"/>
    </row>
    <row r="119" spans="4:5" ht="15.75" customHeight="1" x14ac:dyDescent="0.2">
      <c r="D119" s="1"/>
      <c r="E119" s="1"/>
    </row>
    <row r="120" spans="4:5" ht="15.75" customHeight="1" x14ac:dyDescent="0.2">
      <c r="D120" s="1"/>
      <c r="E120" s="1"/>
    </row>
    <row r="121" spans="4:5" ht="15.75" customHeight="1" x14ac:dyDescent="0.2">
      <c r="D121" s="1"/>
      <c r="E121" s="1"/>
    </row>
    <row r="122" spans="4:5" ht="15.75" customHeight="1" x14ac:dyDescent="0.2">
      <c r="D122" s="1"/>
      <c r="E122" s="1"/>
    </row>
    <row r="123" spans="4:5" ht="15.75" customHeight="1" x14ac:dyDescent="0.2">
      <c r="D123" s="1"/>
      <c r="E123" s="1"/>
    </row>
    <row r="124" spans="4:5" ht="15.75" customHeight="1" x14ac:dyDescent="0.2">
      <c r="D124" s="1"/>
      <c r="E124" s="1"/>
    </row>
    <row r="125" spans="4:5" ht="15.75" customHeight="1" x14ac:dyDescent="0.2">
      <c r="D125" s="1"/>
      <c r="E125" s="1"/>
    </row>
    <row r="126" spans="4:5" ht="15.75" customHeight="1" x14ac:dyDescent="0.2">
      <c r="D126" s="1"/>
      <c r="E126" s="1"/>
    </row>
    <row r="127" spans="4:5" ht="15.75" customHeight="1" x14ac:dyDescent="0.2">
      <c r="D127" s="1"/>
      <c r="E127" s="1"/>
    </row>
    <row r="128" spans="4:5" ht="15.75" customHeight="1" x14ac:dyDescent="0.2">
      <c r="D128" s="1"/>
      <c r="E128" s="1"/>
    </row>
    <row r="129" spans="4:5" ht="15.75" customHeight="1" x14ac:dyDescent="0.2">
      <c r="D129" s="1"/>
      <c r="E129" s="1"/>
    </row>
    <row r="130" spans="4:5" ht="15.75" customHeight="1" x14ac:dyDescent="0.2">
      <c r="D130" s="1"/>
      <c r="E130" s="1"/>
    </row>
    <row r="131" spans="4:5" ht="15.75" customHeight="1" x14ac:dyDescent="0.2">
      <c r="D131" s="1"/>
      <c r="E131" s="1"/>
    </row>
    <row r="132" spans="4:5" ht="15.75" customHeight="1" x14ac:dyDescent="0.2">
      <c r="D132" s="1"/>
      <c r="E132" s="1"/>
    </row>
    <row r="133" spans="4:5" ht="15.75" customHeight="1" x14ac:dyDescent="0.2">
      <c r="D133" s="1"/>
      <c r="E133" s="1"/>
    </row>
    <row r="134" spans="4:5" ht="15.75" customHeight="1" x14ac:dyDescent="0.2">
      <c r="D134" s="1"/>
      <c r="E134" s="1"/>
    </row>
    <row r="135" spans="4:5" ht="15.75" customHeight="1" x14ac:dyDescent="0.2">
      <c r="D135" s="1"/>
      <c r="E135" s="1"/>
    </row>
    <row r="136" spans="4:5" ht="15.75" customHeight="1" x14ac:dyDescent="0.2">
      <c r="D136" s="1"/>
      <c r="E136" s="1"/>
    </row>
    <row r="137" spans="4:5" ht="15.75" customHeight="1" x14ac:dyDescent="0.2">
      <c r="D137" s="1"/>
      <c r="E137" s="1"/>
    </row>
    <row r="138" spans="4:5" ht="15.75" customHeight="1" x14ac:dyDescent="0.2">
      <c r="D138" s="1"/>
      <c r="E138" s="1"/>
    </row>
    <row r="139" spans="4:5" ht="15.75" customHeight="1" x14ac:dyDescent="0.2">
      <c r="D139" s="1"/>
      <c r="E139" s="1"/>
    </row>
    <row r="140" spans="4:5" ht="15.75" customHeight="1" x14ac:dyDescent="0.2">
      <c r="D140" s="1"/>
      <c r="E140" s="1"/>
    </row>
    <row r="141" spans="4:5" ht="15.75" customHeight="1" x14ac:dyDescent="0.2">
      <c r="D141" s="1"/>
      <c r="E141" s="1"/>
    </row>
    <row r="142" spans="4:5" ht="15.75" customHeight="1" x14ac:dyDescent="0.2">
      <c r="D142" s="1"/>
      <c r="E142" s="1"/>
    </row>
    <row r="143" spans="4:5" ht="15.75" customHeight="1" x14ac:dyDescent="0.2">
      <c r="D143" s="1"/>
      <c r="E143" s="1"/>
    </row>
    <row r="144" spans="4:5" ht="15.75" customHeight="1" x14ac:dyDescent="0.2">
      <c r="D144" s="1"/>
      <c r="E144" s="1"/>
    </row>
    <row r="145" spans="4:5" ht="15.75" customHeight="1" x14ac:dyDescent="0.2">
      <c r="D145" s="1"/>
      <c r="E145" s="1"/>
    </row>
    <row r="146" spans="4:5" ht="15.75" customHeight="1" x14ac:dyDescent="0.2">
      <c r="D146" s="1"/>
      <c r="E146" s="1"/>
    </row>
    <row r="147" spans="4:5" ht="15.75" customHeight="1" x14ac:dyDescent="0.2">
      <c r="D147" s="1"/>
      <c r="E147" s="1"/>
    </row>
    <row r="148" spans="4:5" ht="15.75" customHeight="1" x14ac:dyDescent="0.2">
      <c r="D148" s="1"/>
      <c r="E148" s="1"/>
    </row>
    <row r="149" spans="4:5" ht="15.75" customHeight="1" x14ac:dyDescent="0.2">
      <c r="D149" s="1"/>
      <c r="E149" s="1"/>
    </row>
    <row r="150" spans="4:5" ht="15.75" customHeight="1" x14ac:dyDescent="0.2">
      <c r="D150" s="1"/>
      <c r="E150" s="1"/>
    </row>
    <row r="151" spans="4:5" ht="15.75" customHeight="1" x14ac:dyDescent="0.2">
      <c r="D151" s="1"/>
      <c r="E151" s="1"/>
    </row>
    <row r="152" spans="4:5" ht="15.75" customHeight="1" x14ac:dyDescent="0.2">
      <c r="D152" s="1"/>
      <c r="E152" s="1"/>
    </row>
    <row r="153" spans="4:5" ht="15.75" customHeight="1" x14ac:dyDescent="0.2">
      <c r="D153" s="1"/>
      <c r="E153" s="1"/>
    </row>
    <row r="154" spans="4:5" ht="15.75" customHeight="1" x14ac:dyDescent="0.2">
      <c r="D154" s="1"/>
      <c r="E154" s="1"/>
    </row>
    <row r="155" spans="4:5" ht="15.75" customHeight="1" x14ac:dyDescent="0.2">
      <c r="D155" s="1"/>
      <c r="E155" s="1"/>
    </row>
    <row r="156" spans="4:5" ht="15.75" customHeight="1" x14ac:dyDescent="0.2">
      <c r="D156" s="1"/>
      <c r="E156" s="1"/>
    </row>
    <row r="157" spans="4:5" ht="15.75" customHeight="1" x14ac:dyDescent="0.2">
      <c r="D157" s="1"/>
      <c r="E157" s="1"/>
    </row>
    <row r="158" spans="4:5" ht="15.75" customHeight="1" x14ac:dyDescent="0.2">
      <c r="D158" s="1"/>
      <c r="E158" s="1"/>
    </row>
    <row r="159" spans="4:5" ht="15.75" customHeight="1" x14ac:dyDescent="0.2">
      <c r="D159" s="1"/>
      <c r="E159" s="1"/>
    </row>
    <row r="160" spans="4:5" ht="15.75" customHeight="1" x14ac:dyDescent="0.2">
      <c r="D160" s="1"/>
      <c r="E160" s="1"/>
    </row>
    <row r="161" spans="4:5" ht="15.75" customHeight="1" x14ac:dyDescent="0.2">
      <c r="D161" s="1"/>
      <c r="E161" s="1"/>
    </row>
    <row r="162" spans="4:5" ht="15.75" customHeight="1" x14ac:dyDescent="0.2">
      <c r="D162" s="1"/>
      <c r="E162" s="1"/>
    </row>
    <row r="163" spans="4:5" ht="15.75" customHeight="1" x14ac:dyDescent="0.2">
      <c r="D163" s="1"/>
      <c r="E163" s="1"/>
    </row>
    <row r="164" spans="4:5" ht="15.75" customHeight="1" x14ac:dyDescent="0.2">
      <c r="D164" s="1"/>
      <c r="E164" s="1"/>
    </row>
    <row r="165" spans="4:5" ht="15.75" customHeight="1" x14ac:dyDescent="0.2">
      <c r="D165" s="1"/>
      <c r="E165" s="1"/>
    </row>
    <row r="166" spans="4:5" ht="15.75" customHeight="1" x14ac:dyDescent="0.2">
      <c r="D166" s="1"/>
      <c r="E166" s="1"/>
    </row>
    <row r="167" spans="4:5" ht="15.75" customHeight="1" x14ac:dyDescent="0.2">
      <c r="D167" s="1"/>
      <c r="E167" s="1"/>
    </row>
    <row r="168" spans="4:5" ht="15.75" customHeight="1" x14ac:dyDescent="0.2">
      <c r="D168" s="1"/>
      <c r="E168" s="1"/>
    </row>
    <row r="169" spans="4:5" ht="15.75" customHeight="1" x14ac:dyDescent="0.2">
      <c r="D169" s="1"/>
      <c r="E169" s="1"/>
    </row>
    <row r="170" spans="4:5" ht="15.75" customHeight="1" x14ac:dyDescent="0.2">
      <c r="D170" s="1"/>
      <c r="E170" s="1"/>
    </row>
    <row r="171" spans="4:5" ht="15.75" customHeight="1" x14ac:dyDescent="0.2">
      <c r="D171" s="1"/>
      <c r="E171" s="1"/>
    </row>
    <row r="172" spans="4:5" ht="15.75" customHeight="1" x14ac:dyDescent="0.2">
      <c r="D172" s="1"/>
      <c r="E172" s="1"/>
    </row>
    <row r="173" spans="4:5" ht="15.75" customHeight="1" x14ac:dyDescent="0.2">
      <c r="D173" s="1"/>
      <c r="E173" s="1"/>
    </row>
    <row r="174" spans="4:5" ht="15.75" customHeight="1" x14ac:dyDescent="0.2">
      <c r="D174" s="1"/>
      <c r="E174" s="1"/>
    </row>
    <row r="175" spans="4:5" ht="15.75" customHeight="1" x14ac:dyDescent="0.2">
      <c r="D175" s="1"/>
      <c r="E175" s="1"/>
    </row>
    <row r="176" spans="4:5" ht="15.75" customHeight="1" x14ac:dyDescent="0.2">
      <c r="D176" s="1"/>
      <c r="E176" s="1"/>
    </row>
    <row r="177" spans="4:5" ht="15.75" customHeight="1" x14ac:dyDescent="0.2">
      <c r="D177" s="1"/>
      <c r="E177" s="1"/>
    </row>
    <row r="178" spans="4:5" ht="15.75" customHeight="1" x14ac:dyDescent="0.2">
      <c r="D178" s="1"/>
      <c r="E178" s="1"/>
    </row>
    <row r="179" spans="4:5" ht="15.75" customHeight="1" x14ac:dyDescent="0.2">
      <c r="D179" s="1"/>
      <c r="E179" s="1"/>
    </row>
    <row r="180" spans="4:5" ht="15.75" customHeight="1" x14ac:dyDescent="0.2">
      <c r="D180" s="1"/>
      <c r="E180" s="1"/>
    </row>
    <row r="181" spans="4:5" ht="15.75" customHeight="1" x14ac:dyDescent="0.2">
      <c r="D181" s="1"/>
      <c r="E181" s="1"/>
    </row>
    <row r="182" spans="4:5" ht="15.75" customHeight="1" x14ac:dyDescent="0.2">
      <c r="D182" s="1"/>
      <c r="E182" s="1"/>
    </row>
    <row r="183" spans="4:5" ht="15.75" customHeight="1" x14ac:dyDescent="0.2">
      <c r="D183" s="1"/>
      <c r="E183" s="1"/>
    </row>
    <row r="184" spans="4:5" ht="15.75" customHeight="1" x14ac:dyDescent="0.2">
      <c r="D184" s="1"/>
      <c r="E184" s="1"/>
    </row>
    <row r="185" spans="4:5" ht="15.75" customHeight="1" x14ac:dyDescent="0.2">
      <c r="D185" s="1"/>
      <c r="E185" s="1"/>
    </row>
    <row r="186" spans="4:5" ht="15.75" customHeight="1" x14ac:dyDescent="0.2">
      <c r="D186" s="1"/>
      <c r="E186" s="1"/>
    </row>
    <row r="187" spans="4:5" ht="15.75" customHeight="1" x14ac:dyDescent="0.2">
      <c r="D187" s="1"/>
      <c r="E187" s="1"/>
    </row>
    <row r="188" spans="4:5" ht="15.75" customHeight="1" x14ac:dyDescent="0.2">
      <c r="D188" s="1"/>
      <c r="E188" s="1"/>
    </row>
    <row r="189" spans="4:5" ht="15.75" customHeight="1" x14ac:dyDescent="0.2">
      <c r="D189" s="1"/>
      <c r="E189" s="1"/>
    </row>
    <row r="190" spans="4:5" ht="15.75" customHeight="1" x14ac:dyDescent="0.2">
      <c r="D190" s="1"/>
      <c r="E190" s="1"/>
    </row>
    <row r="191" spans="4:5" ht="15.75" customHeight="1" x14ac:dyDescent="0.2">
      <c r="D191" s="1"/>
      <c r="E191" s="1"/>
    </row>
    <row r="192" spans="4:5" ht="15.75" customHeight="1" x14ac:dyDescent="0.2">
      <c r="D192" s="1"/>
      <c r="E192" s="1"/>
    </row>
    <row r="193" spans="4:5" ht="15.75" customHeight="1" x14ac:dyDescent="0.2">
      <c r="D193" s="1"/>
      <c r="E193" s="1"/>
    </row>
    <row r="194" spans="4:5" ht="15.75" customHeight="1" x14ac:dyDescent="0.2">
      <c r="D194" s="1"/>
      <c r="E194" s="1"/>
    </row>
    <row r="195" spans="4:5" ht="15.75" customHeight="1" x14ac:dyDescent="0.2">
      <c r="D195" s="1"/>
      <c r="E195" s="1"/>
    </row>
    <row r="196" spans="4:5" ht="15.75" customHeight="1" x14ac:dyDescent="0.2">
      <c r="D196" s="1"/>
      <c r="E196" s="1"/>
    </row>
    <row r="197" spans="4:5" ht="15.75" customHeight="1" x14ac:dyDescent="0.2">
      <c r="D197" s="1"/>
      <c r="E197" s="1"/>
    </row>
    <row r="198" spans="4:5" ht="15.75" customHeight="1" x14ac:dyDescent="0.2">
      <c r="D198" s="1"/>
      <c r="E198" s="1"/>
    </row>
    <row r="199" spans="4:5" ht="15.75" customHeight="1" x14ac:dyDescent="0.2">
      <c r="D199" s="1"/>
      <c r="E199" s="1"/>
    </row>
    <row r="200" spans="4:5" ht="15.75" customHeight="1" x14ac:dyDescent="0.2">
      <c r="D200" s="1"/>
      <c r="E200" s="1"/>
    </row>
    <row r="201" spans="4:5" ht="15.75" customHeight="1" x14ac:dyDescent="0.2">
      <c r="D201" s="1"/>
      <c r="E201" s="1"/>
    </row>
    <row r="202" spans="4:5" ht="15.75" customHeight="1" x14ac:dyDescent="0.2">
      <c r="D202" s="1"/>
      <c r="E202" s="1"/>
    </row>
    <row r="203" spans="4:5" ht="15.75" customHeight="1" x14ac:dyDescent="0.2">
      <c r="D203" s="1"/>
      <c r="E203" s="1"/>
    </row>
    <row r="204" spans="4:5" ht="15.75" customHeight="1" x14ac:dyDescent="0.2">
      <c r="D204" s="1"/>
      <c r="E204" s="1"/>
    </row>
    <row r="205" spans="4:5" ht="15.75" customHeight="1" x14ac:dyDescent="0.2">
      <c r="D205" s="1"/>
      <c r="E205" s="1"/>
    </row>
    <row r="206" spans="4:5" ht="15.75" customHeight="1" x14ac:dyDescent="0.2">
      <c r="D206" s="1"/>
      <c r="E206" s="1"/>
    </row>
    <row r="207" spans="4:5" ht="15.75" customHeight="1" x14ac:dyDescent="0.2">
      <c r="D207" s="1"/>
      <c r="E207" s="1"/>
    </row>
    <row r="208" spans="4:5" ht="15.75" customHeight="1" x14ac:dyDescent="0.2">
      <c r="D208" s="1"/>
      <c r="E208" s="1"/>
    </row>
    <row r="209" spans="4:5" ht="15.75" customHeight="1" x14ac:dyDescent="0.2">
      <c r="D209" s="1"/>
      <c r="E209" s="1"/>
    </row>
    <row r="210" spans="4:5" ht="15.75" customHeight="1" x14ac:dyDescent="0.2">
      <c r="D210" s="1"/>
      <c r="E210" s="1"/>
    </row>
    <row r="211" spans="4:5" ht="15.75" customHeight="1" x14ac:dyDescent="0.2">
      <c r="D211" s="1"/>
      <c r="E211" s="1"/>
    </row>
    <row r="212" spans="4:5" ht="15.75" customHeight="1" x14ac:dyDescent="0.2">
      <c r="D212" s="1"/>
      <c r="E212" s="1"/>
    </row>
    <row r="213" spans="4:5" ht="15.75" customHeight="1" x14ac:dyDescent="0.2">
      <c r="D213" s="1"/>
      <c r="E213" s="1"/>
    </row>
    <row r="214" spans="4:5" ht="15.75" customHeight="1" x14ac:dyDescent="0.2">
      <c r="D214" s="1"/>
      <c r="E214" s="1"/>
    </row>
    <row r="215" spans="4:5" ht="15.75" customHeight="1" x14ac:dyDescent="0.2">
      <c r="D215" s="1"/>
      <c r="E215" s="1"/>
    </row>
    <row r="216" spans="4:5" ht="15.75" customHeight="1" x14ac:dyDescent="0.2">
      <c r="D216" s="1"/>
      <c r="E216" s="1"/>
    </row>
    <row r="217" spans="4:5" ht="15.75" customHeight="1" x14ac:dyDescent="0.2">
      <c r="D217" s="1"/>
      <c r="E217" s="1"/>
    </row>
    <row r="218" spans="4:5" ht="15.75" customHeight="1" x14ac:dyDescent="0.2">
      <c r="D218" s="1"/>
      <c r="E218" s="1"/>
    </row>
    <row r="219" spans="4:5" ht="15.75" customHeight="1" x14ac:dyDescent="0.2">
      <c r="D219" s="1"/>
      <c r="E219" s="1"/>
    </row>
    <row r="220" spans="4:5" ht="15.75" customHeight="1" x14ac:dyDescent="0.2">
      <c r="D220" s="1"/>
      <c r="E220" s="1"/>
    </row>
    <row r="221" spans="4:5" ht="15.75" customHeight="1" x14ac:dyDescent="0.2">
      <c r="D221" s="1"/>
      <c r="E221" s="1"/>
    </row>
    <row r="222" spans="4:5" ht="15.75" customHeight="1" x14ac:dyDescent="0.2">
      <c r="D222" s="1"/>
      <c r="E222" s="1"/>
    </row>
    <row r="223" spans="4:5" ht="15.75" customHeight="1" x14ac:dyDescent="0.2">
      <c r="D223" s="1"/>
      <c r="E223" s="1"/>
    </row>
    <row r="224" spans="4:5" ht="15.75" customHeight="1" x14ac:dyDescent="0.2">
      <c r="D224" s="1"/>
      <c r="E224" s="1"/>
    </row>
    <row r="225" spans="4:5" ht="15.75" customHeight="1" x14ac:dyDescent="0.2">
      <c r="D225" s="1"/>
      <c r="E225" s="1"/>
    </row>
    <row r="226" spans="4:5" ht="15.75" customHeight="1" x14ac:dyDescent="0.2">
      <c r="D226" s="1"/>
      <c r="E226" s="1"/>
    </row>
    <row r="227" spans="4:5" ht="15.75" customHeight="1" x14ac:dyDescent="0.2">
      <c r="D227" s="1"/>
      <c r="E227" s="1"/>
    </row>
    <row r="228" spans="4:5" ht="15.75" customHeight="1" x14ac:dyDescent="0.2">
      <c r="D228" s="1"/>
      <c r="E228" s="1"/>
    </row>
    <row r="229" spans="4:5" ht="15.75" customHeight="1" x14ac:dyDescent="0.2">
      <c r="D229" s="1"/>
      <c r="E229" s="1"/>
    </row>
    <row r="230" spans="4:5" ht="15.75" customHeight="1" x14ac:dyDescent="0.2">
      <c r="D230" s="1"/>
      <c r="E230" s="1"/>
    </row>
    <row r="231" spans="4:5" ht="15.75" customHeight="1" x14ac:dyDescent="0.2">
      <c r="D231" s="1"/>
      <c r="E231" s="1"/>
    </row>
    <row r="232" spans="4:5" ht="15.75" customHeight="1" x14ac:dyDescent="0.2">
      <c r="D232" s="1"/>
      <c r="E232" s="1"/>
    </row>
    <row r="233" spans="4:5" ht="15.75" customHeight="1" x14ac:dyDescent="0.2">
      <c r="D233" s="1"/>
      <c r="E233" s="1"/>
    </row>
    <row r="234" spans="4:5" ht="15.75" customHeight="1" x14ac:dyDescent="0.2">
      <c r="D234" s="1"/>
      <c r="E234" s="1"/>
    </row>
    <row r="235" spans="4:5" ht="15.75" customHeight="1" x14ac:dyDescent="0.2">
      <c r="D235" s="1"/>
      <c r="E235" s="1"/>
    </row>
    <row r="236" spans="4:5" ht="15.75" customHeight="1" x14ac:dyDescent="0.2">
      <c r="D236" s="1"/>
      <c r="E236" s="1"/>
    </row>
    <row r="237" spans="4:5" ht="15.75" customHeight="1" x14ac:dyDescent="0.2">
      <c r="D237" s="1"/>
      <c r="E237" s="1"/>
    </row>
    <row r="238" spans="4:5" ht="15.75" customHeight="1" x14ac:dyDescent="0.2">
      <c r="D238" s="1"/>
      <c r="E238" s="1"/>
    </row>
    <row r="239" spans="4:5" ht="15.75" customHeight="1" x14ac:dyDescent="0.2">
      <c r="D239" s="1"/>
      <c r="E239" s="1"/>
    </row>
    <row r="240" spans="4:5" ht="15.75" customHeight="1" x14ac:dyDescent="0.2">
      <c r="D240" s="1"/>
      <c r="E240" s="1"/>
    </row>
    <row r="241" spans="4:5" ht="15.75" customHeight="1" x14ac:dyDescent="0.2">
      <c r="D241" s="1"/>
      <c r="E241" s="1"/>
    </row>
    <row r="242" spans="4:5" ht="15.75" customHeight="1" x14ac:dyDescent="0.2">
      <c r="D242" s="1"/>
      <c r="E242" s="1"/>
    </row>
    <row r="243" spans="4:5" ht="15.75" customHeight="1" x14ac:dyDescent="0.2">
      <c r="D243" s="1"/>
      <c r="E243" s="1"/>
    </row>
    <row r="244" spans="4:5" ht="15.75" customHeight="1" x14ac:dyDescent="0.2">
      <c r="D244" s="1"/>
      <c r="E244" s="1"/>
    </row>
    <row r="245" spans="4:5" ht="15.75" customHeight="1" x14ac:dyDescent="0.2">
      <c r="D245" s="1"/>
      <c r="E245" s="1"/>
    </row>
    <row r="246" spans="4:5" ht="15.75" customHeight="1" x14ac:dyDescent="0.2">
      <c r="D246" s="1"/>
      <c r="E246" s="1"/>
    </row>
    <row r="247" spans="4:5" ht="15.75" customHeight="1" x14ac:dyDescent="0.2">
      <c r="D247" s="1"/>
      <c r="E247" s="1"/>
    </row>
    <row r="248" spans="4:5" ht="15.75" customHeight="1" x14ac:dyDescent="0.2">
      <c r="D248" s="1"/>
      <c r="E248" s="1"/>
    </row>
    <row r="249" spans="4:5" ht="15.75" customHeight="1" x14ac:dyDescent="0.2">
      <c r="D249" s="1"/>
      <c r="E249" s="1"/>
    </row>
    <row r="250" spans="4:5" ht="15.75" customHeight="1" x14ac:dyDescent="0.2">
      <c r="D250" s="1"/>
      <c r="E250" s="1"/>
    </row>
    <row r="251" spans="4:5" ht="15.75" customHeight="1" x14ac:dyDescent="0.2">
      <c r="D251" s="1"/>
      <c r="E251" s="1"/>
    </row>
    <row r="252" spans="4:5" ht="15.75" customHeight="1" x14ac:dyDescent="0.2">
      <c r="D252" s="1"/>
      <c r="E252" s="1"/>
    </row>
    <row r="253" spans="4:5" ht="15.75" customHeight="1" x14ac:dyDescent="0.2">
      <c r="D253" s="1"/>
      <c r="E253" s="1"/>
    </row>
    <row r="254" spans="4:5" ht="15.75" customHeight="1" x14ac:dyDescent="0.2">
      <c r="D254" s="1"/>
      <c r="E254" s="1"/>
    </row>
    <row r="255" spans="4:5" ht="15.75" customHeight="1" x14ac:dyDescent="0.2">
      <c r="D255" s="1"/>
      <c r="E255" s="1"/>
    </row>
    <row r="256" spans="4:5" ht="15.75" customHeight="1" x14ac:dyDescent="0.2">
      <c r="D256" s="1"/>
      <c r="E256" s="1"/>
    </row>
    <row r="257" spans="4:5" ht="15.75" customHeight="1" x14ac:dyDescent="0.2">
      <c r="D257" s="1"/>
      <c r="E257" s="1"/>
    </row>
    <row r="258" spans="4:5" ht="15.75" customHeight="1" x14ac:dyDescent="0.2">
      <c r="D258" s="1"/>
      <c r="E258" s="1"/>
    </row>
    <row r="259" spans="4:5" ht="15.75" customHeight="1" x14ac:dyDescent="0.2">
      <c r="D259" s="1"/>
      <c r="E259" s="1"/>
    </row>
    <row r="260" spans="4:5" ht="15.75" customHeight="1" x14ac:dyDescent="0.2">
      <c r="D260" s="1"/>
      <c r="E260" s="1"/>
    </row>
    <row r="261" spans="4:5" ht="15.75" customHeight="1" x14ac:dyDescent="0.2">
      <c r="D261" s="1"/>
      <c r="E261" s="1"/>
    </row>
    <row r="262" spans="4:5" ht="15.75" customHeight="1" x14ac:dyDescent="0.2">
      <c r="D262" s="1"/>
      <c r="E262" s="1"/>
    </row>
    <row r="263" spans="4:5" ht="15.75" customHeight="1" x14ac:dyDescent="0.2">
      <c r="D263" s="1"/>
      <c r="E263" s="1"/>
    </row>
    <row r="264" spans="4:5" ht="15.75" customHeight="1" x14ac:dyDescent="0.2">
      <c r="D264" s="1"/>
      <c r="E264" s="1"/>
    </row>
    <row r="265" spans="4:5" ht="15.75" customHeight="1" x14ac:dyDescent="0.2">
      <c r="D265" s="1"/>
      <c r="E265" s="1"/>
    </row>
    <row r="266" spans="4:5" ht="15.75" customHeight="1" x14ac:dyDescent="0.2">
      <c r="D266" s="1"/>
      <c r="E266" s="1"/>
    </row>
    <row r="267" spans="4:5" ht="15.75" customHeight="1" x14ac:dyDescent="0.2">
      <c r="D267" s="1"/>
      <c r="E267" s="1"/>
    </row>
    <row r="268" spans="4:5" ht="15.75" customHeight="1" x14ac:dyDescent="0.2">
      <c r="D268" s="1"/>
      <c r="E268" s="1"/>
    </row>
    <row r="269" spans="4:5" ht="15.75" customHeight="1" x14ac:dyDescent="0.2">
      <c r="D269" s="1"/>
      <c r="E269" s="1"/>
    </row>
    <row r="270" spans="4:5" ht="15.75" customHeight="1" x14ac:dyDescent="0.2">
      <c r="D270" s="1"/>
      <c r="E270" s="1"/>
    </row>
    <row r="271" spans="4:5" ht="15.75" customHeight="1" x14ac:dyDescent="0.2">
      <c r="D271" s="1"/>
      <c r="E271" s="1"/>
    </row>
    <row r="272" spans="4:5" ht="15.75" customHeight="1" x14ac:dyDescent="0.2">
      <c r="D272" s="1"/>
      <c r="E272" s="1"/>
    </row>
    <row r="273" spans="4:5" ht="15.75" customHeight="1" x14ac:dyDescent="0.2">
      <c r="D273" s="1"/>
      <c r="E273" s="1"/>
    </row>
    <row r="274" spans="4:5" ht="15.75" customHeight="1" x14ac:dyDescent="0.2">
      <c r="D274" s="1"/>
      <c r="E274" s="1"/>
    </row>
    <row r="275" spans="4:5" ht="15.75" customHeight="1" x14ac:dyDescent="0.2">
      <c r="D275" s="1"/>
      <c r="E275" s="1"/>
    </row>
    <row r="276" spans="4:5" ht="15.75" customHeight="1" x14ac:dyDescent="0.2">
      <c r="D276" s="1"/>
      <c r="E276" s="1"/>
    </row>
    <row r="277" spans="4:5" ht="15.75" customHeight="1" x14ac:dyDescent="0.2">
      <c r="D277" s="1"/>
      <c r="E277" s="1"/>
    </row>
    <row r="278" spans="4:5" ht="15.75" customHeight="1" x14ac:dyDescent="0.2">
      <c r="D278" s="1"/>
      <c r="E278" s="1"/>
    </row>
    <row r="279" spans="4:5" ht="15.75" customHeight="1" x14ac:dyDescent="0.2">
      <c r="D279" s="1"/>
      <c r="E279" s="1"/>
    </row>
    <row r="280" spans="4:5" ht="15.75" customHeight="1" x14ac:dyDescent="0.2">
      <c r="D280" s="1"/>
      <c r="E280" s="1"/>
    </row>
    <row r="281" spans="4:5" ht="15.75" customHeight="1" x14ac:dyDescent="0.2">
      <c r="D281" s="1"/>
      <c r="E281" s="1"/>
    </row>
    <row r="282" spans="4:5" ht="15.75" customHeight="1" x14ac:dyDescent="0.2">
      <c r="D282" s="1"/>
      <c r="E282" s="1"/>
    </row>
    <row r="283" spans="4:5" ht="15.75" customHeight="1" x14ac:dyDescent="0.2">
      <c r="D283" s="1"/>
      <c r="E283" s="1"/>
    </row>
    <row r="284" spans="4:5" ht="15.75" customHeight="1" x14ac:dyDescent="0.2">
      <c r="D284" s="1"/>
      <c r="E284" s="1"/>
    </row>
    <row r="285" spans="4:5" ht="15.75" customHeight="1" x14ac:dyDescent="0.2">
      <c r="D285" s="1"/>
      <c r="E285" s="1"/>
    </row>
    <row r="286" spans="4:5" ht="15.75" customHeight="1" x14ac:dyDescent="0.2">
      <c r="D286" s="1"/>
      <c r="E286" s="1"/>
    </row>
    <row r="287" spans="4:5" ht="15.75" customHeight="1" x14ac:dyDescent="0.2">
      <c r="D287" s="1"/>
      <c r="E287" s="1"/>
    </row>
    <row r="288" spans="4:5" ht="15.75" customHeight="1" x14ac:dyDescent="0.2">
      <c r="D288" s="1"/>
      <c r="E288" s="1"/>
    </row>
    <row r="289" spans="4:5" ht="15.75" customHeight="1" x14ac:dyDescent="0.2">
      <c r="D289" s="1"/>
      <c r="E289" s="1"/>
    </row>
    <row r="290" spans="4:5" ht="15.75" customHeight="1" x14ac:dyDescent="0.2">
      <c r="D290" s="1"/>
      <c r="E290" s="1"/>
    </row>
    <row r="291" spans="4:5" ht="15.75" customHeight="1" x14ac:dyDescent="0.2">
      <c r="D291" s="1"/>
      <c r="E291" s="1"/>
    </row>
    <row r="292" spans="4:5" ht="15.75" customHeight="1" x14ac:dyDescent="0.2">
      <c r="D292" s="1"/>
      <c r="E292" s="1"/>
    </row>
    <row r="293" spans="4:5" ht="15.75" customHeight="1" x14ac:dyDescent="0.2">
      <c r="D293" s="1"/>
      <c r="E293" s="1"/>
    </row>
    <row r="294" spans="4:5" ht="15.75" customHeight="1" x14ac:dyDescent="0.2">
      <c r="D294" s="1"/>
      <c r="E294" s="1"/>
    </row>
    <row r="295" spans="4:5" ht="15.75" customHeight="1" x14ac:dyDescent="0.2">
      <c r="D295" s="1"/>
      <c r="E295" s="1"/>
    </row>
    <row r="296" spans="4:5" ht="15.75" customHeight="1" x14ac:dyDescent="0.2">
      <c r="D296" s="1"/>
      <c r="E296" s="1"/>
    </row>
    <row r="297" spans="4:5" ht="15.75" customHeight="1" x14ac:dyDescent="0.2">
      <c r="D297" s="1"/>
      <c r="E297" s="1"/>
    </row>
    <row r="298" spans="4:5" ht="15.75" customHeight="1" x14ac:dyDescent="0.2">
      <c r="D298" s="1"/>
      <c r="E298" s="1"/>
    </row>
    <row r="299" spans="4:5" ht="15.75" customHeight="1" x14ac:dyDescent="0.2">
      <c r="D299" s="1"/>
      <c r="E299" s="1"/>
    </row>
    <row r="300" spans="4:5" ht="15.75" customHeight="1" x14ac:dyDescent="0.2">
      <c r="D300" s="1"/>
      <c r="E300" s="1"/>
    </row>
    <row r="301" spans="4:5" ht="15.75" customHeight="1" x14ac:dyDescent="0.2">
      <c r="D301" s="1"/>
      <c r="E301" s="1"/>
    </row>
    <row r="302" spans="4:5" ht="15.75" customHeight="1" x14ac:dyDescent="0.2">
      <c r="D302" s="1"/>
      <c r="E302" s="1"/>
    </row>
    <row r="303" spans="4:5" ht="15.75" customHeight="1" x14ac:dyDescent="0.2">
      <c r="D303" s="1"/>
      <c r="E303" s="1"/>
    </row>
    <row r="304" spans="4:5" ht="15.75" customHeight="1" x14ac:dyDescent="0.2">
      <c r="D304" s="1"/>
      <c r="E304" s="1"/>
    </row>
    <row r="305" spans="4:5" ht="15.75" customHeight="1" x14ac:dyDescent="0.2">
      <c r="D305" s="1"/>
      <c r="E305" s="1"/>
    </row>
    <row r="306" spans="4:5" ht="15.75" customHeight="1" x14ac:dyDescent="0.2">
      <c r="D306" s="1"/>
      <c r="E306" s="1"/>
    </row>
    <row r="307" spans="4:5" ht="15.75" customHeight="1" x14ac:dyDescent="0.2">
      <c r="D307" s="1"/>
      <c r="E307" s="1"/>
    </row>
    <row r="308" spans="4:5" ht="15.75" customHeight="1" x14ac:dyDescent="0.2">
      <c r="D308" s="1"/>
      <c r="E308" s="1"/>
    </row>
    <row r="309" spans="4:5" ht="15.75" customHeight="1" x14ac:dyDescent="0.2">
      <c r="D309" s="1"/>
      <c r="E309" s="1"/>
    </row>
    <row r="310" spans="4:5" ht="15.75" customHeight="1" x14ac:dyDescent="0.2">
      <c r="D310" s="1"/>
      <c r="E310" s="1"/>
    </row>
    <row r="311" spans="4:5" ht="15.75" customHeight="1" x14ac:dyDescent="0.2">
      <c r="D311" s="1"/>
      <c r="E311" s="1"/>
    </row>
    <row r="312" spans="4:5" ht="15.75" customHeight="1" x14ac:dyDescent="0.2">
      <c r="D312" s="1"/>
      <c r="E312" s="1"/>
    </row>
    <row r="313" spans="4:5" ht="15.75" customHeight="1" x14ac:dyDescent="0.2">
      <c r="D313" s="1"/>
      <c r="E313" s="1"/>
    </row>
    <row r="314" spans="4:5" ht="15.75" customHeight="1" x14ac:dyDescent="0.2">
      <c r="D314" s="1"/>
      <c r="E314" s="1"/>
    </row>
    <row r="315" spans="4:5" ht="15.75" customHeight="1" x14ac:dyDescent="0.2">
      <c r="D315" s="1"/>
      <c r="E315" s="1"/>
    </row>
    <row r="316" spans="4:5" ht="15.75" customHeight="1" x14ac:dyDescent="0.2">
      <c r="D316" s="1"/>
      <c r="E316" s="1"/>
    </row>
    <row r="317" spans="4:5" ht="15.75" customHeight="1" x14ac:dyDescent="0.2">
      <c r="D317" s="1"/>
      <c r="E317" s="1"/>
    </row>
    <row r="318" spans="4:5" ht="15.75" customHeight="1" x14ac:dyDescent="0.2">
      <c r="D318" s="1"/>
      <c r="E318" s="1"/>
    </row>
    <row r="319" spans="4:5" ht="15.75" customHeight="1" x14ac:dyDescent="0.2">
      <c r="D319" s="1"/>
      <c r="E319" s="1"/>
    </row>
    <row r="320" spans="4:5" ht="15.75" customHeight="1" x14ac:dyDescent="0.2">
      <c r="D320" s="1"/>
      <c r="E320" s="1"/>
    </row>
    <row r="321" spans="4:5" ht="15.75" customHeight="1" x14ac:dyDescent="0.2">
      <c r="D321" s="1"/>
      <c r="E321" s="1"/>
    </row>
    <row r="322" spans="4:5" ht="15.75" customHeight="1" x14ac:dyDescent="0.2">
      <c r="D322" s="1"/>
      <c r="E322" s="1"/>
    </row>
    <row r="323" spans="4:5" ht="15.75" customHeight="1" x14ac:dyDescent="0.2">
      <c r="D323" s="1"/>
      <c r="E323" s="1"/>
    </row>
    <row r="324" spans="4:5" ht="15.75" customHeight="1" x14ac:dyDescent="0.2">
      <c r="D324" s="1"/>
      <c r="E324" s="1"/>
    </row>
    <row r="325" spans="4:5" ht="15.75" customHeight="1" x14ac:dyDescent="0.2">
      <c r="D325" s="1"/>
      <c r="E325" s="1"/>
    </row>
    <row r="326" spans="4:5" ht="15.75" customHeight="1" x14ac:dyDescent="0.2">
      <c r="D326" s="1"/>
      <c r="E326" s="1"/>
    </row>
    <row r="327" spans="4:5" ht="15.75" customHeight="1" x14ac:dyDescent="0.2">
      <c r="D327" s="1"/>
      <c r="E327" s="1"/>
    </row>
    <row r="328" spans="4:5" ht="15.75" customHeight="1" x14ac:dyDescent="0.2">
      <c r="D328" s="1"/>
      <c r="E328" s="1"/>
    </row>
    <row r="329" spans="4:5" ht="15.75" customHeight="1" x14ac:dyDescent="0.2">
      <c r="D329" s="1"/>
      <c r="E329" s="1"/>
    </row>
    <row r="330" spans="4:5" ht="15.75" customHeight="1" x14ac:dyDescent="0.2">
      <c r="D330" s="1"/>
      <c r="E330" s="1"/>
    </row>
    <row r="331" spans="4:5" ht="15.75" customHeight="1" x14ac:dyDescent="0.2">
      <c r="D331" s="1"/>
      <c r="E331" s="1"/>
    </row>
    <row r="332" spans="4:5" ht="15.75" customHeight="1" x14ac:dyDescent="0.2">
      <c r="D332" s="1"/>
      <c r="E332" s="1"/>
    </row>
    <row r="333" spans="4:5" ht="15.75" customHeight="1" x14ac:dyDescent="0.2">
      <c r="D333" s="1"/>
      <c r="E333" s="1"/>
    </row>
    <row r="334" spans="4:5" ht="15.75" customHeight="1" x14ac:dyDescent="0.2">
      <c r="D334" s="1"/>
      <c r="E334" s="1"/>
    </row>
    <row r="335" spans="4:5" ht="15.75" customHeight="1" x14ac:dyDescent="0.2">
      <c r="D335" s="1"/>
      <c r="E335" s="1"/>
    </row>
    <row r="336" spans="4:5" ht="15.75" customHeight="1" x14ac:dyDescent="0.2">
      <c r="D336" s="1"/>
      <c r="E336" s="1"/>
    </row>
    <row r="337" spans="4:5" ht="15.75" customHeight="1" x14ac:dyDescent="0.2">
      <c r="D337" s="1"/>
      <c r="E337" s="1"/>
    </row>
    <row r="338" spans="4:5" ht="15.75" customHeight="1" x14ac:dyDescent="0.2">
      <c r="D338" s="1"/>
      <c r="E338" s="1"/>
    </row>
    <row r="339" spans="4:5" ht="15.75" customHeight="1" x14ac:dyDescent="0.2">
      <c r="D339" s="1"/>
      <c r="E339" s="1"/>
    </row>
    <row r="340" spans="4:5" ht="15.75" customHeight="1" x14ac:dyDescent="0.2">
      <c r="D340" s="1"/>
      <c r="E340" s="1"/>
    </row>
    <row r="341" spans="4:5" ht="15.75" customHeight="1" x14ac:dyDescent="0.2">
      <c r="D341" s="1"/>
      <c r="E341" s="1"/>
    </row>
    <row r="342" spans="4:5" ht="15.75" customHeight="1" x14ac:dyDescent="0.2">
      <c r="D342" s="1"/>
      <c r="E342" s="1"/>
    </row>
    <row r="343" spans="4:5" ht="15.75" customHeight="1" x14ac:dyDescent="0.2">
      <c r="D343" s="1"/>
      <c r="E343" s="1"/>
    </row>
    <row r="344" spans="4:5" ht="15.75" customHeight="1" x14ac:dyDescent="0.2">
      <c r="D344" s="1"/>
      <c r="E344" s="1"/>
    </row>
    <row r="345" spans="4:5" ht="15.75" customHeight="1" x14ac:dyDescent="0.2">
      <c r="D345" s="1"/>
      <c r="E345" s="1"/>
    </row>
    <row r="346" spans="4:5" ht="15.75" customHeight="1" x14ac:dyDescent="0.2">
      <c r="D346" s="1"/>
      <c r="E346" s="1"/>
    </row>
    <row r="347" spans="4:5" ht="15.75" customHeight="1" x14ac:dyDescent="0.2">
      <c r="D347" s="1"/>
      <c r="E347" s="1"/>
    </row>
    <row r="348" spans="4:5" ht="15.75" customHeight="1" x14ac:dyDescent="0.2">
      <c r="D348" s="1"/>
      <c r="E348" s="1"/>
    </row>
    <row r="349" spans="4:5" ht="15.75" customHeight="1" x14ac:dyDescent="0.2">
      <c r="D349" s="1"/>
      <c r="E349" s="1"/>
    </row>
    <row r="350" spans="4:5" ht="15.75" customHeight="1" x14ac:dyDescent="0.2">
      <c r="D350" s="1"/>
      <c r="E350" s="1"/>
    </row>
    <row r="351" spans="4:5" ht="15.75" customHeight="1" x14ac:dyDescent="0.2">
      <c r="D351" s="1"/>
      <c r="E351" s="1"/>
    </row>
    <row r="352" spans="4:5" ht="15.75" customHeight="1" x14ac:dyDescent="0.2">
      <c r="D352" s="1"/>
      <c r="E352" s="1"/>
    </row>
    <row r="353" spans="4:5" ht="15.75" customHeight="1" x14ac:dyDescent="0.2">
      <c r="D353" s="1"/>
      <c r="E353" s="1"/>
    </row>
    <row r="354" spans="4:5" ht="15.75" customHeight="1" x14ac:dyDescent="0.2">
      <c r="D354" s="1"/>
      <c r="E354" s="1"/>
    </row>
    <row r="355" spans="4:5" ht="15.75" customHeight="1" x14ac:dyDescent="0.2">
      <c r="D355" s="1"/>
      <c r="E355" s="1"/>
    </row>
    <row r="356" spans="4:5" ht="15.75" customHeight="1" x14ac:dyDescent="0.2">
      <c r="D356" s="1"/>
      <c r="E356" s="1"/>
    </row>
    <row r="357" spans="4:5" ht="15.75" customHeight="1" x14ac:dyDescent="0.2">
      <c r="D357" s="1"/>
      <c r="E357" s="1"/>
    </row>
    <row r="358" spans="4:5" ht="15.75" customHeight="1" x14ac:dyDescent="0.2">
      <c r="D358" s="1"/>
      <c r="E358" s="1"/>
    </row>
    <row r="359" spans="4:5" ht="15.75" customHeight="1" x14ac:dyDescent="0.2">
      <c r="D359" s="1"/>
      <c r="E359" s="1"/>
    </row>
    <row r="360" spans="4:5" ht="15.75" customHeight="1" x14ac:dyDescent="0.2">
      <c r="D360" s="1"/>
      <c r="E360" s="1"/>
    </row>
    <row r="361" spans="4:5" ht="15.75" customHeight="1" x14ac:dyDescent="0.2">
      <c r="D361" s="1"/>
      <c r="E361" s="1"/>
    </row>
    <row r="362" spans="4:5" ht="15.75" customHeight="1" x14ac:dyDescent="0.2">
      <c r="D362" s="1"/>
      <c r="E362" s="1"/>
    </row>
    <row r="363" spans="4:5" ht="15.75" customHeight="1" x14ac:dyDescent="0.2">
      <c r="D363" s="1"/>
      <c r="E363" s="1"/>
    </row>
    <row r="364" spans="4:5" ht="15.75" customHeight="1" x14ac:dyDescent="0.2">
      <c r="D364" s="1"/>
      <c r="E364" s="1"/>
    </row>
    <row r="365" spans="4:5" ht="15.75" customHeight="1" x14ac:dyDescent="0.2">
      <c r="D365" s="1"/>
      <c r="E365" s="1"/>
    </row>
    <row r="366" spans="4:5" ht="15.75" customHeight="1" x14ac:dyDescent="0.2">
      <c r="D366" s="1"/>
      <c r="E366" s="1"/>
    </row>
    <row r="367" spans="4:5" ht="15.75" customHeight="1" x14ac:dyDescent="0.2">
      <c r="D367" s="1"/>
      <c r="E367" s="1"/>
    </row>
    <row r="368" spans="4:5" ht="15.75" customHeight="1" x14ac:dyDescent="0.2">
      <c r="D368" s="1"/>
      <c r="E368" s="1"/>
    </row>
    <row r="369" spans="4:5" ht="15.75" customHeight="1" x14ac:dyDescent="0.2">
      <c r="D369" s="1"/>
      <c r="E369" s="1"/>
    </row>
    <row r="370" spans="4:5" ht="15.75" customHeight="1" x14ac:dyDescent="0.2">
      <c r="D370" s="1"/>
      <c r="E370" s="1"/>
    </row>
    <row r="371" spans="4:5" ht="15.75" customHeight="1" x14ac:dyDescent="0.2">
      <c r="D371" s="1"/>
      <c r="E371" s="1"/>
    </row>
    <row r="372" spans="4:5" ht="15.75" customHeight="1" x14ac:dyDescent="0.2">
      <c r="D372" s="1"/>
      <c r="E372" s="1"/>
    </row>
    <row r="373" spans="4:5" ht="15.75" customHeight="1" x14ac:dyDescent="0.2">
      <c r="D373" s="1"/>
      <c r="E373" s="1"/>
    </row>
    <row r="374" spans="4:5" ht="15.75" customHeight="1" x14ac:dyDescent="0.2">
      <c r="D374" s="1"/>
      <c r="E374" s="1"/>
    </row>
    <row r="375" spans="4:5" ht="15.75" customHeight="1" x14ac:dyDescent="0.2">
      <c r="D375" s="1"/>
      <c r="E375" s="1"/>
    </row>
    <row r="376" spans="4:5" ht="15.75" customHeight="1" x14ac:dyDescent="0.2">
      <c r="D376" s="1"/>
      <c r="E376" s="1"/>
    </row>
    <row r="377" spans="4:5" ht="15.75" customHeight="1" x14ac:dyDescent="0.2">
      <c r="D377" s="1"/>
      <c r="E377" s="1"/>
    </row>
    <row r="378" spans="4:5" ht="15.75" customHeight="1" x14ac:dyDescent="0.2">
      <c r="D378" s="1"/>
      <c r="E378" s="1"/>
    </row>
    <row r="379" spans="4:5" ht="15.75" customHeight="1" x14ac:dyDescent="0.2">
      <c r="D379" s="1"/>
      <c r="E379" s="1"/>
    </row>
    <row r="380" spans="4:5" ht="15.75" customHeight="1" x14ac:dyDescent="0.2">
      <c r="D380" s="1"/>
      <c r="E380" s="1"/>
    </row>
    <row r="381" spans="4:5" ht="15.75" customHeight="1" x14ac:dyDescent="0.2">
      <c r="D381" s="1"/>
      <c r="E381" s="1"/>
    </row>
    <row r="382" spans="4:5" ht="15.75" customHeight="1" x14ac:dyDescent="0.2">
      <c r="D382" s="1"/>
      <c r="E382" s="1"/>
    </row>
    <row r="383" spans="4:5" ht="15.75" customHeight="1" x14ac:dyDescent="0.2">
      <c r="D383" s="1"/>
      <c r="E383" s="1"/>
    </row>
    <row r="384" spans="4:5" ht="15.75" customHeight="1" x14ac:dyDescent="0.2">
      <c r="D384" s="1"/>
      <c r="E384" s="1"/>
    </row>
    <row r="385" spans="4:5" ht="15.75" customHeight="1" x14ac:dyDescent="0.2">
      <c r="D385" s="1"/>
      <c r="E385" s="1"/>
    </row>
    <row r="386" spans="4:5" ht="15.75" customHeight="1" x14ac:dyDescent="0.2">
      <c r="D386" s="1"/>
      <c r="E386" s="1"/>
    </row>
    <row r="387" spans="4:5" ht="15.75" customHeight="1" x14ac:dyDescent="0.2">
      <c r="D387" s="1"/>
      <c r="E387" s="1"/>
    </row>
    <row r="388" spans="4:5" ht="15.75" customHeight="1" x14ac:dyDescent="0.2">
      <c r="D388" s="1"/>
      <c r="E388" s="1"/>
    </row>
    <row r="389" spans="4:5" ht="15.75" customHeight="1" x14ac:dyDescent="0.2">
      <c r="D389" s="1"/>
      <c r="E389" s="1"/>
    </row>
    <row r="390" spans="4:5" ht="15.75" customHeight="1" x14ac:dyDescent="0.2">
      <c r="D390" s="1"/>
      <c r="E390" s="1"/>
    </row>
    <row r="391" spans="4:5" ht="15.75" customHeight="1" x14ac:dyDescent="0.2">
      <c r="D391" s="1"/>
      <c r="E391" s="1"/>
    </row>
    <row r="392" spans="4:5" ht="15.75" customHeight="1" x14ac:dyDescent="0.2">
      <c r="D392" s="1"/>
      <c r="E392" s="1"/>
    </row>
    <row r="393" spans="4:5" ht="15.75" customHeight="1" x14ac:dyDescent="0.2">
      <c r="D393" s="1"/>
      <c r="E393" s="1"/>
    </row>
    <row r="394" spans="4:5" ht="15.75" customHeight="1" x14ac:dyDescent="0.2">
      <c r="D394" s="1"/>
      <c r="E394" s="1"/>
    </row>
    <row r="395" spans="4:5" ht="15.75" customHeight="1" x14ac:dyDescent="0.2">
      <c r="D395" s="1"/>
      <c r="E395" s="1"/>
    </row>
    <row r="396" spans="4:5" ht="15.75" customHeight="1" x14ac:dyDescent="0.2">
      <c r="D396" s="1"/>
      <c r="E396" s="1"/>
    </row>
    <row r="397" spans="4:5" ht="15.75" customHeight="1" x14ac:dyDescent="0.2">
      <c r="D397" s="1"/>
      <c r="E397" s="1"/>
    </row>
    <row r="398" spans="4:5" ht="15.75" customHeight="1" x14ac:dyDescent="0.2">
      <c r="D398" s="1"/>
      <c r="E398" s="1"/>
    </row>
    <row r="399" spans="4:5" ht="15.75" customHeight="1" x14ac:dyDescent="0.2">
      <c r="D399" s="1"/>
      <c r="E399" s="1"/>
    </row>
    <row r="400" spans="4:5" ht="15.75" customHeight="1" x14ac:dyDescent="0.2">
      <c r="D400" s="1"/>
      <c r="E400" s="1"/>
    </row>
    <row r="401" spans="4:5" ht="15.75" customHeight="1" x14ac:dyDescent="0.2">
      <c r="D401" s="1"/>
      <c r="E401" s="1"/>
    </row>
    <row r="402" spans="4:5" ht="15.75" customHeight="1" x14ac:dyDescent="0.2">
      <c r="D402" s="1"/>
      <c r="E402" s="1"/>
    </row>
    <row r="403" spans="4:5" ht="15.75" customHeight="1" x14ac:dyDescent="0.2">
      <c r="D403" s="1"/>
      <c r="E403" s="1"/>
    </row>
    <row r="404" spans="4:5" ht="15.75" customHeight="1" x14ac:dyDescent="0.2">
      <c r="D404" s="1"/>
      <c r="E404" s="1"/>
    </row>
    <row r="405" spans="4:5" ht="15.75" customHeight="1" x14ac:dyDescent="0.2">
      <c r="D405" s="1"/>
      <c r="E405" s="1"/>
    </row>
    <row r="406" spans="4:5" ht="15.75" customHeight="1" x14ac:dyDescent="0.2">
      <c r="D406" s="1"/>
      <c r="E406" s="1"/>
    </row>
    <row r="407" spans="4:5" ht="15.75" customHeight="1" x14ac:dyDescent="0.2">
      <c r="D407" s="1"/>
      <c r="E407" s="1"/>
    </row>
    <row r="408" spans="4:5" ht="15.75" customHeight="1" x14ac:dyDescent="0.2">
      <c r="D408" s="1"/>
      <c r="E408" s="1"/>
    </row>
    <row r="409" spans="4:5" ht="15.75" customHeight="1" x14ac:dyDescent="0.2">
      <c r="D409" s="1"/>
      <c r="E409" s="1"/>
    </row>
    <row r="410" spans="4:5" ht="15.75" customHeight="1" x14ac:dyDescent="0.2">
      <c r="D410" s="1"/>
      <c r="E410" s="1"/>
    </row>
    <row r="411" spans="4:5" ht="15.75" customHeight="1" x14ac:dyDescent="0.2">
      <c r="D411" s="1"/>
      <c r="E411" s="1"/>
    </row>
    <row r="412" spans="4:5" ht="15.75" customHeight="1" x14ac:dyDescent="0.2">
      <c r="D412" s="1"/>
      <c r="E412" s="1"/>
    </row>
    <row r="413" spans="4:5" ht="15.75" customHeight="1" x14ac:dyDescent="0.2">
      <c r="D413" s="1"/>
      <c r="E413" s="1"/>
    </row>
    <row r="414" spans="4:5" ht="15.75" customHeight="1" x14ac:dyDescent="0.2">
      <c r="D414" s="1"/>
      <c r="E414" s="1"/>
    </row>
    <row r="415" spans="4:5" ht="15.75" customHeight="1" x14ac:dyDescent="0.2">
      <c r="D415" s="1"/>
      <c r="E415" s="1"/>
    </row>
    <row r="416" spans="4:5" ht="15.75" customHeight="1" x14ac:dyDescent="0.2">
      <c r="D416" s="1"/>
      <c r="E416" s="1"/>
    </row>
    <row r="417" spans="4:5" ht="15.75" customHeight="1" x14ac:dyDescent="0.2">
      <c r="D417" s="1"/>
      <c r="E417" s="1"/>
    </row>
    <row r="418" spans="4:5" ht="15.75" customHeight="1" x14ac:dyDescent="0.2">
      <c r="D418" s="1"/>
      <c r="E418" s="1"/>
    </row>
    <row r="419" spans="4:5" ht="15.75" customHeight="1" x14ac:dyDescent="0.2">
      <c r="D419" s="1"/>
      <c r="E419" s="1"/>
    </row>
    <row r="420" spans="4:5" ht="15.75" customHeight="1" x14ac:dyDescent="0.2">
      <c r="D420" s="1"/>
      <c r="E420" s="1"/>
    </row>
    <row r="421" spans="4:5" ht="15.75" customHeight="1" x14ac:dyDescent="0.2">
      <c r="D421" s="1"/>
      <c r="E421" s="1"/>
    </row>
    <row r="422" spans="4:5" ht="15.75" customHeight="1" x14ac:dyDescent="0.2">
      <c r="D422" s="1"/>
      <c r="E422" s="1"/>
    </row>
    <row r="423" spans="4:5" ht="15.75" customHeight="1" x14ac:dyDescent="0.2">
      <c r="D423" s="1"/>
      <c r="E423" s="1"/>
    </row>
    <row r="424" spans="4:5" ht="15.75" customHeight="1" x14ac:dyDescent="0.2">
      <c r="D424" s="1"/>
      <c r="E424" s="1"/>
    </row>
    <row r="425" spans="4:5" ht="15.75" customHeight="1" x14ac:dyDescent="0.2">
      <c r="D425" s="1"/>
      <c r="E425" s="1"/>
    </row>
    <row r="426" spans="4:5" ht="15.75" customHeight="1" x14ac:dyDescent="0.2">
      <c r="D426" s="1"/>
      <c r="E426" s="1"/>
    </row>
    <row r="427" spans="4:5" ht="15.75" customHeight="1" x14ac:dyDescent="0.2">
      <c r="D427" s="1"/>
      <c r="E427" s="1"/>
    </row>
    <row r="428" spans="4:5" ht="15.75" customHeight="1" x14ac:dyDescent="0.2">
      <c r="D428" s="1"/>
      <c r="E428" s="1"/>
    </row>
    <row r="429" spans="4:5" ht="15.75" customHeight="1" x14ac:dyDescent="0.2">
      <c r="D429" s="1"/>
      <c r="E429" s="1"/>
    </row>
    <row r="430" spans="4:5" ht="15.75" customHeight="1" x14ac:dyDescent="0.2">
      <c r="D430" s="1"/>
      <c r="E430" s="1"/>
    </row>
    <row r="431" spans="4:5" ht="15.75" customHeight="1" x14ac:dyDescent="0.2">
      <c r="D431" s="1"/>
      <c r="E431" s="1"/>
    </row>
    <row r="432" spans="4:5" ht="15.75" customHeight="1" x14ac:dyDescent="0.2">
      <c r="D432" s="1"/>
      <c r="E432" s="1"/>
    </row>
    <row r="433" spans="4:5" ht="15.75" customHeight="1" x14ac:dyDescent="0.2">
      <c r="D433" s="1"/>
      <c r="E433" s="1"/>
    </row>
    <row r="434" spans="4:5" ht="15.75" customHeight="1" x14ac:dyDescent="0.2">
      <c r="D434" s="1"/>
      <c r="E434" s="1"/>
    </row>
    <row r="435" spans="4:5" ht="15.75" customHeight="1" x14ac:dyDescent="0.2">
      <c r="D435" s="1"/>
      <c r="E435" s="1"/>
    </row>
    <row r="436" spans="4:5" ht="15.75" customHeight="1" x14ac:dyDescent="0.2">
      <c r="D436" s="1"/>
      <c r="E436" s="1"/>
    </row>
    <row r="437" spans="4:5" ht="15.75" customHeight="1" x14ac:dyDescent="0.2">
      <c r="D437" s="1"/>
      <c r="E437" s="1"/>
    </row>
    <row r="438" spans="4:5" ht="15.75" customHeight="1" x14ac:dyDescent="0.2">
      <c r="D438" s="1"/>
      <c r="E438" s="1"/>
    </row>
    <row r="439" spans="4:5" ht="15.75" customHeight="1" x14ac:dyDescent="0.2">
      <c r="D439" s="1"/>
      <c r="E439" s="1"/>
    </row>
    <row r="440" spans="4:5" ht="15.75" customHeight="1" x14ac:dyDescent="0.2">
      <c r="D440" s="1"/>
      <c r="E440" s="1"/>
    </row>
    <row r="441" spans="4:5" ht="15.75" customHeight="1" x14ac:dyDescent="0.2">
      <c r="D441" s="1"/>
      <c r="E441" s="1"/>
    </row>
    <row r="442" spans="4:5" ht="15.75" customHeight="1" x14ac:dyDescent="0.2">
      <c r="D442" s="1"/>
      <c r="E442" s="1"/>
    </row>
    <row r="443" spans="4:5" ht="15.75" customHeight="1" x14ac:dyDescent="0.2">
      <c r="D443" s="1"/>
      <c r="E443" s="1"/>
    </row>
    <row r="444" spans="4:5" ht="15.75" customHeight="1" x14ac:dyDescent="0.2">
      <c r="D444" s="1"/>
      <c r="E444" s="1"/>
    </row>
    <row r="445" spans="4:5" ht="15.75" customHeight="1" x14ac:dyDescent="0.2">
      <c r="D445" s="1"/>
      <c r="E445" s="1"/>
    </row>
    <row r="446" spans="4:5" ht="15.75" customHeight="1" x14ac:dyDescent="0.2">
      <c r="D446" s="1"/>
      <c r="E446" s="1"/>
    </row>
    <row r="447" spans="4:5" ht="15.75" customHeight="1" x14ac:dyDescent="0.2">
      <c r="D447" s="1"/>
      <c r="E447" s="1"/>
    </row>
    <row r="448" spans="4:5" ht="15.75" customHeight="1" x14ac:dyDescent="0.2">
      <c r="D448" s="1"/>
      <c r="E448" s="1"/>
    </row>
    <row r="449" spans="4:5" ht="15.75" customHeight="1" x14ac:dyDescent="0.2">
      <c r="D449" s="1"/>
      <c r="E449" s="1"/>
    </row>
    <row r="450" spans="4:5" ht="15.75" customHeight="1" x14ac:dyDescent="0.2">
      <c r="D450" s="1"/>
      <c r="E450" s="1"/>
    </row>
    <row r="451" spans="4:5" ht="15.75" customHeight="1" x14ac:dyDescent="0.2">
      <c r="D451" s="1"/>
      <c r="E451" s="1"/>
    </row>
    <row r="452" spans="4:5" ht="15.75" customHeight="1" x14ac:dyDescent="0.2">
      <c r="D452" s="1"/>
      <c r="E452" s="1"/>
    </row>
    <row r="453" spans="4:5" ht="15.75" customHeight="1" x14ac:dyDescent="0.2">
      <c r="D453" s="1"/>
      <c r="E453" s="1"/>
    </row>
    <row r="454" spans="4:5" ht="15.75" customHeight="1" x14ac:dyDescent="0.2">
      <c r="D454" s="1"/>
      <c r="E454" s="1"/>
    </row>
    <row r="455" spans="4:5" ht="15.75" customHeight="1" x14ac:dyDescent="0.2">
      <c r="D455" s="1"/>
      <c r="E455" s="1"/>
    </row>
    <row r="456" spans="4:5" ht="15.75" customHeight="1" x14ac:dyDescent="0.2">
      <c r="D456" s="1"/>
      <c r="E456" s="1"/>
    </row>
    <row r="457" spans="4:5" ht="15.75" customHeight="1" x14ac:dyDescent="0.2">
      <c r="D457" s="1"/>
      <c r="E457" s="1"/>
    </row>
    <row r="458" spans="4:5" ht="15.75" customHeight="1" x14ac:dyDescent="0.2">
      <c r="D458" s="1"/>
      <c r="E458" s="1"/>
    </row>
    <row r="459" spans="4:5" ht="15.75" customHeight="1" x14ac:dyDescent="0.2">
      <c r="D459" s="1"/>
      <c r="E459" s="1"/>
    </row>
    <row r="460" spans="4:5" ht="15.75" customHeight="1" x14ac:dyDescent="0.2">
      <c r="D460" s="1"/>
      <c r="E460" s="1"/>
    </row>
    <row r="461" spans="4:5" ht="15.75" customHeight="1" x14ac:dyDescent="0.2">
      <c r="D461" s="1"/>
      <c r="E461" s="1"/>
    </row>
    <row r="462" spans="4:5" ht="15.75" customHeight="1" x14ac:dyDescent="0.2">
      <c r="D462" s="1"/>
      <c r="E462" s="1"/>
    </row>
    <row r="463" spans="4:5" ht="15.75" customHeight="1" x14ac:dyDescent="0.2">
      <c r="D463" s="1"/>
      <c r="E463" s="1"/>
    </row>
    <row r="464" spans="4:5" ht="15.75" customHeight="1" x14ac:dyDescent="0.2">
      <c r="D464" s="1"/>
      <c r="E464" s="1"/>
    </row>
    <row r="465" spans="4:5" ht="15.75" customHeight="1" x14ac:dyDescent="0.2">
      <c r="D465" s="1"/>
      <c r="E465" s="1"/>
    </row>
    <row r="466" spans="4:5" ht="15.75" customHeight="1" x14ac:dyDescent="0.2">
      <c r="D466" s="1"/>
      <c r="E466" s="1"/>
    </row>
    <row r="467" spans="4:5" ht="15.75" customHeight="1" x14ac:dyDescent="0.2">
      <c r="D467" s="1"/>
      <c r="E467" s="1"/>
    </row>
    <row r="468" spans="4:5" ht="15.75" customHeight="1" x14ac:dyDescent="0.2">
      <c r="D468" s="1"/>
      <c r="E468" s="1"/>
    </row>
    <row r="469" spans="4:5" ht="15.75" customHeight="1" x14ac:dyDescent="0.2">
      <c r="D469" s="1"/>
      <c r="E469" s="1"/>
    </row>
    <row r="470" spans="4:5" ht="15.75" customHeight="1" x14ac:dyDescent="0.2">
      <c r="D470" s="1"/>
      <c r="E470" s="1"/>
    </row>
    <row r="471" spans="4:5" ht="15.75" customHeight="1" x14ac:dyDescent="0.2">
      <c r="D471" s="1"/>
      <c r="E471" s="1"/>
    </row>
    <row r="472" spans="4:5" ht="15.75" customHeight="1" x14ac:dyDescent="0.2">
      <c r="D472" s="1"/>
      <c r="E472" s="1"/>
    </row>
    <row r="473" spans="4:5" ht="15.75" customHeight="1" x14ac:dyDescent="0.2">
      <c r="D473" s="1"/>
      <c r="E473" s="1"/>
    </row>
    <row r="474" spans="4:5" ht="15.75" customHeight="1" x14ac:dyDescent="0.2">
      <c r="D474" s="1"/>
      <c r="E474" s="1"/>
    </row>
    <row r="475" spans="4:5" ht="15.75" customHeight="1" x14ac:dyDescent="0.2">
      <c r="D475" s="1"/>
      <c r="E475" s="1"/>
    </row>
    <row r="476" spans="4:5" ht="15.75" customHeight="1" x14ac:dyDescent="0.2">
      <c r="D476" s="1"/>
      <c r="E476" s="1"/>
    </row>
    <row r="477" spans="4:5" ht="15.75" customHeight="1" x14ac:dyDescent="0.2">
      <c r="D477" s="1"/>
      <c r="E477" s="1"/>
    </row>
    <row r="478" spans="4:5" ht="15.75" customHeight="1" x14ac:dyDescent="0.2">
      <c r="D478" s="1"/>
      <c r="E478" s="1"/>
    </row>
    <row r="479" spans="4:5" ht="15.75" customHeight="1" x14ac:dyDescent="0.2">
      <c r="D479" s="1"/>
      <c r="E479" s="1"/>
    </row>
    <row r="480" spans="4:5" ht="15.75" customHeight="1" x14ac:dyDescent="0.2">
      <c r="D480" s="1"/>
      <c r="E480" s="1"/>
    </row>
    <row r="481" spans="4:5" ht="15.75" customHeight="1" x14ac:dyDescent="0.2">
      <c r="D481" s="1"/>
      <c r="E481" s="1"/>
    </row>
    <row r="482" spans="4:5" ht="15.75" customHeight="1" x14ac:dyDescent="0.2">
      <c r="D482" s="1"/>
      <c r="E482" s="1"/>
    </row>
    <row r="483" spans="4:5" ht="15.75" customHeight="1" x14ac:dyDescent="0.2">
      <c r="D483" s="1"/>
      <c r="E483" s="1"/>
    </row>
    <row r="484" spans="4:5" ht="15.75" customHeight="1" x14ac:dyDescent="0.2">
      <c r="D484" s="1"/>
      <c r="E484" s="1"/>
    </row>
    <row r="485" spans="4:5" ht="15.75" customHeight="1" x14ac:dyDescent="0.2">
      <c r="D485" s="1"/>
      <c r="E485" s="1"/>
    </row>
    <row r="486" spans="4:5" ht="15.75" customHeight="1" x14ac:dyDescent="0.2">
      <c r="D486" s="1"/>
      <c r="E486" s="1"/>
    </row>
    <row r="487" spans="4:5" ht="15.75" customHeight="1" x14ac:dyDescent="0.2">
      <c r="D487" s="1"/>
      <c r="E487" s="1"/>
    </row>
    <row r="488" spans="4:5" ht="15.75" customHeight="1" x14ac:dyDescent="0.2">
      <c r="D488" s="1"/>
      <c r="E488" s="1"/>
    </row>
    <row r="489" spans="4:5" ht="15.75" customHeight="1" x14ac:dyDescent="0.2">
      <c r="D489" s="1"/>
      <c r="E489" s="1"/>
    </row>
    <row r="490" spans="4:5" ht="15.75" customHeight="1" x14ac:dyDescent="0.2">
      <c r="D490" s="1"/>
      <c r="E490" s="1"/>
    </row>
    <row r="491" spans="4:5" ht="15.75" customHeight="1" x14ac:dyDescent="0.2">
      <c r="D491" s="1"/>
      <c r="E491" s="1"/>
    </row>
    <row r="492" spans="4:5" ht="15.75" customHeight="1" x14ac:dyDescent="0.2">
      <c r="D492" s="1"/>
      <c r="E492" s="1"/>
    </row>
    <row r="493" spans="4:5" ht="15.75" customHeight="1" x14ac:dyDescent="0.2">
      <c r="D493" s="1"/>
      <c r="E493" s="1"/>
    </row>
    <row r="494" spans="4:5" ht="15.75" customHeight="1" x14ac:dyDescent="0.2">
      <c r="D494" s="1"/>
      <c r="E494" s="1"/>
    </row>
    <row r="495" spans="4:5" ht="15.75" customHeight="1" x14ac:dyDescent="0.2">
      <c r="D495" s="1"/>
      <c r="E495" s="1"/>
    </row>
    <row r="496" spans="4:5" ht="15.75" customHeight="1" x14ac:dyDescent="0.2">
      <c r="D496" s="1"/>
      <c r="E496" s="1"/>
    </row>
    <row r="497" spans="4:5" ht="15.75" customHeight="1" x14ac:dyDescent="0.2">
      <c r="D497" s="1"/>
      <c r="E497" s="1"/>
    </row>
    <row r="498" spans="4:5" ht="15.75" customHeight="1" x14ac:dyDescent="0.2">
      <c r="D498" s="1"/>
      <c r="E498" s="1"/>
    </row>
    <row r="499" spans="4:5" ht="15.75" customHeight="1" x14ac:dyDescent="0.2">
      <c r="D499" s="1"/>
      <c r="E499" s="1"/>
    </row>
    <row r="500" spans="4:5" ht="15.75" customHeight="1" x14ac:dyDescent="0.2">
      <c r="D500" s="1"/>
      <c r="E500" s="1"/>
    </row>
    <row r="501" spans="4:5" ht="15.75" customHeight="1" x14ac:dyDescent="0.2">
      <c r="D501" s="1"/>
      <c r="E501" s="1"/>
    </row>
    <row r="502" spans="4:5" ht="15.75" customHeight="1" x14ac:dyDescent="0.2">
      <c r="D502" s="1"/>
      <c r="E502" s="1"/>
    </row>
    <row r="503" spans="4:5" ht="15.75" customHeight="1" x14ac:dyDescent="0.2">
      <c r="D503" s="1"/>
      <c r="E503" s="1"/>
    </row>
    <row r="504" spans="4:5" ht="15.75" customHeight="1" x14ac:dyDescent="0.2">
      <c r="D504" s="1"/>
      <c r="E504" s="1"/>
    </row>
    <row r="505" spans="4:5" ht="15.75" customHeight="1" x14ac:dyDescent="0.2">
      <c r="D505" s="1"/>
      <c r="E505" s="1"/>
    </row>
    <row r="506" spans="4:5" ht="15.75" customHeight="1" x14ac:dyDescent="0.2">
      <c r="D506" s="1"/>
      <c r="E506" s="1"/>
    </row>
    <row r="507" spans="4:5" ht="15.75" customHeight="1" x14ac:dyDescent="0.2">
      <c r="D507" s="1"/>
      <c r="E507" s="1"/>
    </row>
    <row r="508" spans="4:5" ht="15.75" customHeight="1" x14ac:dyDescent="0.2">
      <c r="D508" s="1"/>
      <c r="E508" s="1"/>
    </row>
    <row r="509" spans="4:5" ht="15.75" customHeight="1" x14ac:dyDescent="0.2">
      <c r="D509" s="1"/>
      <c r="E509" s="1"/>
    </row>
    <row r="510" spans="4:5" ht="15.75" customHeight="1" x14ac:dyDescent="0.2">
      <c r="D510" s="1"/>
      <c r="E510" s="1"/>
    </row>
    <row r="511" spans="4:5" ht="15.75" customHeight="1" x14ac:dyDescent="0.2">
      <c r="D511" s="1"/>
      <c r="E511" s="1"/>
    </row>
    <row r="512" spans="4:5" ht="15.75" customHeight="1" x14ac:dyDescent="0.2">
      <c r="D512" s="1"/>
      <c r="E512" s="1"/>
    </row>
    <row r="513" spans="4:5" ht="15.75" customHeight="1" x14ac:dyDescent="0.2">
      <c r="D513" s="1"/>
      <c r="E513" s="1"/>
    </row>
    <row r="514" spans="4:5" ht="15.75" customHeight="1" x14ac:dyDescent="0.2">
      <c r="D514" s="1"/>
      <c r="E514" s="1"/>
    </row>
    <row r="515" spans="4:5" ht="15.75" customHeight="1" x14ac:dyDescent="0.2">
      <c r="D515" s="1"/>
      <c r="E515" s="1"/>
    </row>
    <row r="516" spans="4:5" ht="15.75" customHeight="1" x14ac:dyDescent="0.2">
      <c r="D516" s="1"/>
      <c r="E516" s="1"/>
    </row>
    <row r="517" spans="4:5" ht="15.75" customHeight="1" x14ac:dyDescent="0.2">
      <c r="D517" s="1"/>
      <c r="E517" s="1"/>
    </row>
    <row r="518" spans="4:5" ht="15.75" customHeight="1" x14ac:dyDescent="0.2">
      <c r="D518" s="1"/>
      <c r="E518" s="1"/>
    </row>
    <row r="519" spans="4:5" ht="15.75" customHeight="1" x14ac:dyDescent="0.2">
      <c r="D519" s="1"/>
      <c r="E519" s="1"/>
    </row>
    <row r="520" spans="4:5" ht="15.75" customHeight="1" x14ac:dyDescent="0.2">
      <c r="D520" s="1"/>
      <c r="E520" s="1"/>
    </row>
    <row r="521" spans="4:5" ht="15.75" customHeight="1" x14ac:dyDescent="0.2">
      <c r="D521" s="1"/>
      <c r="E521" s="1"/>
    </row>
    <row r="522" spans="4:5" ht="15.75" customHeight="1" x14ac:dyDescent="0.2">
      <c r="D522" s="1"/>
      <c r="E522" s="1"/>
    </row>
    <row r="523" spans="4:5" ht="15.75" customHeight="1" x14ac:dyDescent="0.2">
      <c r="D523" s="1"/>
      <c r="E523" s="1"/>
    </row>
    <row r="524" spans="4:5" ht="15.75" customHeight="1" x14ac:dyDescent="0.2">
      <c r="D524" s="1"/>
      <c r="E524" s="1"/>
    </row>
    <row r="525" spans="4:5" ht="15.75" customHeight="1" x14ac:dyDescent="0.2">
      <c r="D525" s="1"/>
      <c r="E525" s="1"/>
    </row>
    <row r="526" spans="4:5" ht="15.75" customHeight="1" x14ac:dyDescent="0.2">
      <c r="D526" s="1"/>
      <c r="E526" s="1"/>
    </row>
    <row r="527" spans="4:5" ht="15.75" customHeight="1" x14ac:dyDescent="0.2">
      <c r="D527" s="1"/>
      <c r="E527" s="1"/>
    </row>
    <row r="528" spans="4:5" ht="15.75" customHeight="1" x14ac:dyDescent="0.2">
      <c r="D528" s="1"/>
      <c r="E528" s="1"/>
    </row>
    <row r="529" spans="4:5" ht="15.75" customHeight="1" x14ac:dyDescent="0.2">
      <c r="D529" s="1"/>
      <c r="E529" s="1"/>
    </row>
    <row r="530" spans="4:5" ht="15.75" customHeight="1" x14ac:dyDescent="0.2">
      <c r="D530" s="1"/>
      <c r="E530" s="1"/>
    </row>
    <row r="531" spans="4:5" ht="15.75" customHeight="1" x14ac:dyDescent="0.2">
      <c r="D531" s="1"/>
      <c r="E531" s="1"/>
    </row>
    <row r="532" spans="4:5" ht="15.75" customHeight="1" x14ac:dyDescent="0.2">
      <c r="D532" s="1"/>
      <c r="E532" s="1"/>
    </row>
    <row r="533" spans="4:5" ht="15.75" customHeight="1" x14ac:dyDescent="0.2">
      <c r="D533" s="1"/>
      <c r="E533" s="1"/>
    </row>
    <row r="534" spans="4:5" ht="15.75" customHeight="1" x14ac:dyDescent="0.2">
      <c r="D534" s="1"/>
      <c r="E534" s="1"/>
    </row>
    <row r="535" spans="4:5" ht="15.75" customHeight="1" x14ac:dyDescent="0.2">
      <c r="D535" s="1"/>
      <c r="E535" s="1"/>
    </row>
    <row r="536" spans="4:5" ht="15.75" customHeight="1" x14ac:dyDescent="0.2">
      <c r="D536" s="1"/>
      <c r="E536" s="1"/>
    </row>
    <row r="537" spans="4:5" ht="15.75" customHeight="1" x14ac:dyDescent="0.2">
      <c r="D537" s="1"/>
      <c r="E537" s="1"/>
    </row>
    <row r="538" spans="4:5" ht="15.75" customHeight="1" x14ac:dyDescent="0.2">
      <c r="D538" s="1"/>
      <c r="E538" s="1"/>
    </row>
    <row r="539" spans="4:5" ht="15.75" customHeight="1" x14ac:dyDescent="0.2">
      <c r="D539" s="1"/>
      <c r="E539" s="1"/>
    </row>
    <row r="540" spans="4:5" ht="15.75" customHeight="1" x14ac:dyDescent="0.2">
      <c r="D540" s="1"/>
      <c r="E540" s="1"/>
    </row>
    <row r="541" spans="4:5" ht="15.75" customHeight="1" x14ac:dyDescent="0.2">
      <c r="D541" s="1"/>
      <c r="E541" s="1"/>
    </row>
    <row r="542" spans="4:5" ht="15.75" customHeight="1" x14ac:dyDescent="0.2">
      <c r="D542" s="1"/>
      <c r="E542" s="1"/>
    </row>
    <row r="543" spans="4:5" ht="15.75" customHeight="1" x14ac:dyDescent="0.2">
      <c r="D543" s="1"/>
      <c r="E543" s="1"/>
    </row>
    <row r="544" spans="4:5" ht="15.75" customHeight="1" x14ac:dyDescent="0.2">
      <c r="D544" s="1"/>
      <c r="E544" s="1"/>
    </row>
    <row r="545" spans="4:5" ht="15.75" customHeight="1" x14ac:dyDescent="0.2">
      <c r="D545" s="1"/>
      <c r="E545" s="1"/>
    </row>
    <row r="546" spans="4:5" ht="15.75" customHeight="1" x14ac:dyDescent="0.2">
      <c r="D546" s="1"/>
      <c r="E546" s="1"/>
    </row>
    <row r="547" spans="4:5" ht="15.75" customHeight="1" x14ac:dyDescent="0.2">
      <c r="D547" s="1"/>
      <c r="E547" s="1"/>
    </row>
    <row r="548" spans="4:5" ht="15.75" customHeight="1" x14ac:dyDescent="0.2">
      <c r="D548" s="1"/>
      <c r="E548" s="1"/>
    </row>
    <row r="549" spans="4:5" ht="15.75" customHeight="1" x14ac:dyDescent="0.2">
      <c r="D549" s="1"/>
      <c r="E549" s="1"/>
    </row>
    <row r="550" spans="4:5" ht="15.75" customHeight="1" x14ac:dyDescent="0.2">
      <c r="D550" s="1"/>
      <c r="E550" s="1"/>
    </row>
    <row r="551" spans="4:5" ht="15.75" customHeight="1" x14ac:dyDescent="0.2">
      <c r="D551" s="1"/>
      <c r="E551" s="1"/>
    </row>
    <row r="552" spans="4:5" ht="15.75" customHeight="1" x14ac:dyDescent="0.2">
      <c r="D552" s="1"/>
      <c r="E552" s="1"/>
    </row>
    <row r="553" spans="4:5" ht="15.75" customHeight="1" x14ac:dyDescent="0.2">
      <c r="D553" s="1"/>
      <c r="E553" s="1"/>
    </row>
    <row r="554" spans="4:5" ht="15.75" customHeight="1" x14ac:dyDescent="0.2">
      <c r="D554" s="1"/>
      <c r="E554" s="1"/>
    </row>
    <row r="555" spans="4:5" ht="15.75" customHeight="1" x14ac:dyDescent="0.2">
      <c r="D555" s="1"/>
      <c r="E555" s="1"/>
    </row>
    <row r="556" spans="4:5" ht="15.75" customHeight="1" x14ac:dyDescent="0.2">
      <c r="D556" s="1"/>
      <c r="E556" s="1"/>
    </row>
    <row r="557" spans="4:5" ht="15.75" customHeight="1" x14ac:dyDescent="0.2">
      <c r="D557" s="1"/>
      <c r="E557" s="1"/>
    </row>
    <row r="558" spans="4:5" ht="15.75" customHeight="1" x14ac:dyDescent="0.2">
      <c r="D558" s="1"/>
      <c r="E558" s="1"/>
    </row>
    <row r="559" spans="4:5" ht="15.75" customHeight="1" x14ac:dyDescent="0.2">
      <c r="D559" s="1"/>
      <c r="E559" s="1"/>
    </row>
    <row r="560" spans="4:5" ht="15.75" customHeight="1" x14ac:dyDescent="0.2">
      <c r="D560" s="1"/>
      <c r="E560" s="1"/>
    </row>
    <row r="561" spans="4:5" ht="15.75" customHeight="1" x14ac:dyDescent="0.2">
      <c r="D561" s="1"/>
      <c r="E561" s="1"/>
    </row>
    <row r="562" spans="4:5" ht="15.75" customHeight="1" x14ac:dyDescent="0.2">
      <c r="D562" s="1"/>
      <c r="E562" s="1"/>
    </row>
    <row r="563" spans="4:5" ht="15.75" customHeight="1" x14ac:dyDescent="0.2">
      <c r="D563" s="1"/>
      <c r="E563" s="1"/>
    </row>
    <row r="564" spans="4:5" ht="15.75" customHeight="1" x14ac:dyDescent="0.2">
      <c r="D564" s="1"/>
      <c r="E564" s="1"/>
    </row>
    <row r="565" spans="4:5" ht="15.75" customHeight="1" x14ac:dyDescent="0.2">
      <c r="D565" s="1"/>
      <c r="E565" s="1"/>
    </row>
    <row r="566" spans="4:5" ht="15.75" customHeight="1" x14ac:dyDescent="0.2">
      <c r="D566" s="1"/>
      <c r="E566" s="1"/>
    </row>
    <row r="567" spans="4:5" ht="15.75" customHeight="1" x14ac:dyDescent="0.2">
      <c r="D567" s="1"/>
      <c r="E567" s="1"/>
    </row>
    <row r="568" spans="4:5" ht="15.75" customHeight="1" x14ac:dyDescent="0.2">
      <c r="D568" s="1"/>
      <c r="E568" s="1"/>
    </row>
    <row r="569" spans="4:5" ht="15.75" customHeight="1" x14ac:dyDescent="0.2">
      <c r="D569" s="1"/>
      <c r="E569" s="1"/>
    </row>
    <row r="570" spans="4:5" ht="15.75" customHeight="1" x14ac:dyDescent="0.2">
      <c r="D570" s="1"/>
      <c r="E570" s="1"/>
    </row>
    <row r="571" spans="4:5" ht="15.75" customHeight="1" x14ac:dyDescent="0.2">
      <c r="D571" s="1"/>
      <c r="E571" s="1"/>
    </row>
    <row r="572" spans="4:5" ht="15.75" customHeight="1" x14ac:dyDescent="0.2">
      <c r="D572" s="1"/>
      <c r="E572" s="1"/>
    </row>
    <row r="573" spans="4:5" ht="15.75" customHeight="1" x14ac:dyDescent="0.2">
      <c r="D573" s="1"/>
      <c r="E573" s="1"/>
    </row>
    <row r="574" spans="4:5" ht="15.75" customHeight="1" x14ac:dyDescent="0.2">
      <c r="D574" s="1"/>
      <c r="E574" s="1"/>
    </row>
    <row r="575" spans="4:5" ht="15.75" customHeight="1" x14ac:dyDescent="0.2">
      <c r="D575" s="1"/>
      <c r="E575" s="1"/>
    </row>
    <row r="576" spans="4:5" ht="15.75" customHeight="1" x14ac:dyDescent="0.2">
      <c r="D576" s="1"/>
      <c r="E576" s="1"/>
    </row>
    <row r="577" spans="4:5" ht="15.75" customHeight="1" x14ac:dyDescent="0.2">
      <c r="D577" s="1"/>
      <c r="E577" s="1"/>
    </row>
    <row r="578" spans="4:5" ht="15.75" customHeight="1" x14ac:dyDescent="0.2">
      <c r="D578" s="1"/>
      <c r="E578" s="1"/>
    </row>
    <row r="579" spans="4:5" ht="15.75" customHeight="1" x14ac:dyDescent="0.2">
      <c r="D579" s="1"/>
      <c r="E579" s="1"/>
    </row>
    <row r="580" spans="4:5" ht="15.75" customHeight="1" x14ac:dyDescent="0.2">
      <c r="D580" s="1"/>
      <c r="E580" s="1"/>
    </row>
    <row r="581" spans="4:5" ht="15.75" customHeight="1" x14ac:dyDescent="0.2">
      <c r="D581" s="1"/>
      <c r="E581" s="1"/>
    </row>
    <row r="582" spans="4:5" ht="15.75" customHeight="1" x14ac:dyDescent="0.2">
      <c r="D582" s="1"/>
      <c r="E582" s="1"/>
    </row>
    <row r="583" spans="4:5" ht="15.75" customHeight="1" x14ac:dyDescent="0.2">
      <c r="D583" s="1"/>
      <c r="E583" s="1"/>
    </row>
    <row r="584" spans="4:5" ht="15.75" customHeight="1" x14ac:dyDescent="0.2">
      <c r="D584" s="1"/>
      <c r="E584" s="1"/>
    </row>
    <row r="585" spans="4:5" ht="15.75" customHeight="1" x14ac:dyDescent="0.2">
      <c r="D585" s="1"/>
      <c r="E585" s="1"/>
    </row>
    <row r="586" spans="4:5" ht="15.75" customHeight="1" x14ac:dyDescent="0.2">
      <c r="D586" s="1"/>
      <c r="E586" s="1"/>
    </row>
    <row r="587" spans="4:5" ht="15.75" customHeight="1" x14ac:dyDescent="0.2">
      <c r="D587" s="1"/>
      <c r="E587" s="1"/>
    </row>
    <row r="588" spans="4:5" ht="15.75" customHeight="1" x14ac:dyDescent="0.2">
      <c r="D588" s="1"/>
      <c r="E588" s="1"/>
    </row>
    <row r="589" spans="4:5" ht="15.75" customHeight="1" x14ac:dyDescent="0.2">
      <c r="D589" s="1"/>
      <c r="E589" s="1"/>
    </row>
    <row r="590" spans="4:5" ht="15.75" customHeight="1" x14ac:dyDescent="0.2">
      <c r="D590" s="1"/>
      <c r="E590" s="1"/>
    </row>
    <row r="591" spans="4:5" ht="15.75" customHeight="1" x14ac:dyDescent="0.2">
      <c r="D591" s="1"/>
      <c r="E591" s="1"/>
    </row>
    <row r="592" spans="4:5" ht="15.75" customHeight="1" x14ac:dyDescent="0.2">
      <c r="D592" s="1"/>
      <c r="E592" s="1"/>
    </row>
    <row r="593" spans="4:5" ht="15.75" customHeight="1" x14ac:dyDescent="0.2">
      <c r="D593" s="1"/>
      <c r="E593" s="1"/>
    </row>
    <row r="594" spans="4:5" ht="15.75" customHeight="1" x14ac:dyDescent="0.2">
      <c r="D594" s="1"/>
      <c r="E594" s="1"/>
    </row>
    <row r="595" spans="4:5" ht="15.75" customHeight="1" x14ac:dyDescent="0.2">
      <c r="D595" s="1"/>
      <c r="E595" s="1"/>
    </row>
    <row r="596" spans="4:5" ht="15.75" customHeight="1" x14ac:dyDescent="0.2">
      <c r="D596" s="1"/>
      <c r="E596" s="1"/>
    </row>
    <row r="597" spans="4:5" ht="15.75" customHeight="1" x14ac:dyDescent="0.2">
      <c r="D597" s="1"/>
      <c r="E597" s="1"/>
    </row>
    <row r="598" spans="4:5" ht="15.75" customHeight="1" x14ac:dyDescent="0.2">
      <c r="D598" s="1"/>
      <c r="E598" s="1"/>
    </row>
    <row r="599" spans="4:5" ht="15.75" customHeight="1" x14ac:dyDescent="0.2">
      <c r="D599" s="1"/>
      <c r="E599" s="1"/>
    </row>
    <row r="600" spans="4:5" ht="15.75" customHeight="1" x14ac:dyDescent="0.2">
      <c r="D600" s="1"/>
      <c r="E600" s="1"/>
    </row>
    <row r="601" spans="4:5" ht="15.75" customHeight="1" x14ac:dyDescent="0.2">
      <c r="D601" s="1"/>
      <c r="E601" s="1"/>
    </row>
    <row r="602" spans="4:5" ht="15.75" customHeight="1" x14ac:dyDescent="0.2">
      <c r="D602" s="1"/>
      <c r="E602" s="1"/>
    </row>
    <row r="603" spans="4:5" ht="15.75" customHeight="1" x14ac:dyDescent="0.2">
      <c r="D603" s="1"/>
      <c r="E603" s="1"/>
    </row>
    <row r="604" spans="4:5" ht="15.75" customHeight="1" x14ac:dyDescent="0.2">
      <c r="D604" s="1"/>
      <c r="E604" s="1"/>
    </row>
    <row r="605" spans="4:5" ht="15.75" customHeight="1" x14ac:dyDescent="0.2">
      <c r="D605" s="1"/>
      <c r="E605" s="1"/>
    </row>
    <row r="606" spans="4:5" ht="15.75" customHeight="1" x14ac:dyDescent="0.2">
      <c r="D606" s="1"/>
      <c r="E606" s="1"/>
    </row>
    <row r="607" spans="4:5" ht="15.75" customHeight="1" x14ac:dyDescent="0.2">
      <c r="D607" s="1"/>
      <c r="E607" s="1"/>
    </row>
    <row r="608" spans="4:5" ht="15.75" customHeight="1" x14ac:dyDescent="0.2">
      <c r="D608" s="1"/>
      <c r="E608" s="1"/>
    </row>
    <row r="609" spans="4:5" ht="15.75" customHeight="1" x14ac:dyDescent="0.2">
      <c r="D609" s="1"/>
      <c r="E609" s="1"/>
    </row>
    <row r="610" spans="4:5" ht="15.75" customHeight="1" x14ac:dyDescent="0.2">
      <c r="D610" s="1"/>
      <c r="E610" s="1"/>
    </row>
    <row r="611" spans="4:5" ht="15.75" customHeight="1" x14ac:dyDescent="0.2">
      <c r="D611" s="1"/>
      <c r="E611" s="1"/>
    </row>
    <row r="612" spans="4:5" ht="15.75" customHeight="1" x14ac:dyDescent="0.2">
      <c r="D612" s="1"/>
      <c r="E612" s="1"/>
    </row>
    <row r="613" spans="4:5" ht="15.75" customHeight="1" x14ac:dyDescent="0.2">
      <c r="D613" s="1"/>
      <c r="E613" s="1"/>
    </row>
    <row r="614" spans="4:5" ht="15.75" customHeight="1" x14ac:dyDescent="0.2">
      <c r="D614" s="1"/>
      <c r="E614" s="1"/>
    </row>
    <row r="615" spans="4:5" ht="15.75" customHeight="1" x14ac:dyDescent="0.2">
      <c r="D615" s="1"/>
      <c r="E615" s="1"/>
    </row>
    <row r="616" spans="4:5" ht="15.75" customHeight="1" x14ac:dyDescent="0.2">
      <c r="D616" s="1"/>
      <c r="E616" s="1"/>
    </row>
    <row r="617" spans="4:5" ht="15.75" customHeight="1" x14ac:dyDescent="0.2">
      <c r="D617" s="1"/>
      <c r="E617" s="1"/>
    </row>
    <row r="618" spans="4:5" ht="15.75" customHeight="1" x14ac:dyDescent="0.2">
      <c r="D618" s="1"/>
      <c r="E618" s="1"/>
    </row>
    <row r="619" spans="4:5" ht="15.75" customHeight="1" x14ac:dyDescent="0.2">
      <c r="D619" s="1"/>
      <c r="E619" s="1"/>
    </row>
    <row r="620" spans="4:5" ht="15.75" customHeight="1" x14ac:dyDescent="0.2">
      <c r="D620" s="1"/>
      <c r="E620" s="1"/>
    </row>
    <row r="621" spans="4:5" ht="15.75" customHeight="1" x14ac:dyDescent="0.2">
      <c r="D621" s="1"/>
      <c r="E621" s="1"/>
    </row>
    <row r="622" spans="4:5" ht="15.75" customHeight="1" x14ac:dyDescent="0.2">
      <c r="D622" s="1"/>
      <c r="E622" s="1"/>
    </row>
    <row r="623" spans="4:5" ht="15.75" customHeight="1" x14ac:dyDescent="0.2">
      <c r="D623" s="1"/>
      <c r="E623" s="1"/>
    </row>
    <row r="624" spans="4:5" ht="15.75" customHeight="1" x14ac:dyDescent="0.2">
      <c r="D624" s="1"/>
      <c r="E624" s="1"/>
    </row>
    <row r="625" spans="4:5" ht="15.75" customHeight="1" x14ac:dyDescent="0.2">
      <c r="D625" s="1"/>
      <c r="E625" s="1"/>
    </row>
    <row r="626" spans="4:5" ht="15.75" customHeight="1" x14ac:dyDescent="0.2">
      <c r="D626" s="1"/>
      <c r="E626" s="1"/>
    </row>
    <row r="627" spans="4:5" ht="15.75" customHeight="1" x14ac:dyDescent="0.2">
      <c r="D627" s="1"/>
      <c r="E627" s="1"/>
    </row>
    <row r="628" spans="4:5" ht="15.75" customHeight="1" x14ac:dyDescent="0.2">
      <c r="D628" s="1"/>
      <c r="E628" s="1"/>
    </row>
    <row r="629" spans="4:5" ht="15.75" customHeight="1" x14ac:dyDescent="0.2">
      <c r="D629" s="1"/>
      <c r="E629" s="1"/>
    </row>
    <row r="630" spans="4:5" ht="15.75" customHeight="1" x14ac:dyDescent="0.2">
      <c r="D630" s="1"/>
      <c r="E630" s="1"/>
    </row>
    <row r="631" spans="4:5" ht="15.75" customHeight="1" x14ac:dyDescent="0.2">
      <c r="D631" s="1"/>
      <c r="E631" s="1"/>
    </row>
    <row r="632" spans="4:5" ht="15.75" customHeight="1" x14ac:dyDescent="0.2">
      <c r="D632" s="1"/>
      <c r="E632" s="1"/>
    </row>
    <row r="633" spans="4:5" ht="15.75" customHeight="1" x14ac:dyDescent="0.2">
      <c r="D633" s="1"/>
      <c r="E633" s="1"/>
    </row>
    <row r="634" spans="4:5" ht="15.75" customHeight="1" x14ac:dyDescent="0.2">
      <c r="D634" s="1"/>
      <c r="E634" s="1"/>
    </row>
    <row r="635" spans="4:5" ht="15.75" customHeight="1" x14ac:dyDescent="0.2">
      <c r="D635" s="1"/>
      <c r="E635" s="1"/>
    </row>
    <row r="636" spans="4:5" ht="15.75" customHeight="1" x14ac:dyDescent="0.2">
      <c r="D636" s="1"/>
      <c r="E636" s="1"/>
    </row>
    <row r="637" spans="4:5" ht="15.75" customHeight="1" x14ac:dyDescent="0.2">
      <c r="D637" s="1"/>
      <c r="E637" s="1"/>
    </row>
    <row r="638" spans="4:5" ht="15.75" customHeight="1" x14ac:dyDescent="0.2">
      <c r="D638" s="1"/>
      <c r="E638" s="1"/>
    </row>
    <row r="639" spans="4:5" ht="15.75" customHeight="1" x14ac:dyDescent="0.2">
      <c r="D639" s="1"/>
      <c r="E639" s="1"/>
    </row>
    <row r="640" spans="4:5" ht="15.75" customHeight="1" x14ac:dyDescent="0.2">
      <c r="D640" s="1"/>
      <c r="E640" s="1"/>
    </row>
    <row r="641" spans="4:5" ht="15.75" customHeight="1" x14ac:dyDescent="0.2">
      <c r="D641" s="1"/>
      <c r="E641" s="1"/>
    </row>
    <row r="642" spans="4:5" ht="15.75" customHeight="1" x14ac:dyDescent="0.2">
      <c r="D642" s="1"/>
      <c r="E642" s="1"/>
    </row>
    <row r="643" spans="4:5" ht="15.75" customHeight="1" x14ac:dyDescent="0.2">
      <c r="D643" s="1"/>
      <c r="E643" s="1"/>
    </row>
    <row r="644" spans="4:5" ht="15.75" customHeight="1" x14ac:dyDescent="0.2">
      <c r="D644" s="1"/>
      <c r="E644" s="1"/>
    </row>
    <row r="645" spans="4:5" ht="15.75" customHeight="1" x14ac:dyDescent="0.2">
      <c r="D645" s="1"/>
      <c r="E645" s="1"/>
    </row>
    <row r="646" spans="4:5" ht="15.75" customHeight="1" x14ac:dyDescent="0.2">
      <c r="D646" s="1"/>
      <c r="E646" s="1"/>
    </row>
    <row r="647" spans="4:5" ht="15.75" customHeight="1" x14ac:dyDescent="0.2">
      <c r="D647" s="1"/>
      <c r="E647" s="1"/>
    </row>
    <row r="648" spans="4:5" ht="15.75" customHeight="1" x14ac:dyDescent="0.2">
      <c r="D648" s="1"/>
      <c r="E648" s="1"/>
    </row>
    <row r="649" spans="4:5" ht="15.75" customHeight="1" x14ac:dyDescent="0.2">
      <c r="D649" s="1"/>
      <c r="E649" s="1"/>
    </row>
    <row r="650" spans="4:5" ht="15.75" customHeight="1" x14ac:dyDescent="0.2">
      <c r="D650" s="1"/>
      <c r="E650" s="1"/>
    </row>
    <row r="651" spans="4:5" ht="15.75" customHeight="1" x14ac:dyDescent="0.2">
      <c r="D651" s="1"/>
      <c r="E651" s="1"/>
    </row>
    <row r="652" spans="4:5" ht="15.75" customHeight="1" x14ac:dyDescent="0.2">
      <c r="D652" s="1"/>
      <c r="E652" s="1"/>
    </row>
    <row r="653" spans="4:5" ht="15.75" customHeight="1" x14ac:dyDescent="0.2">
      <c r="D653" s="1"/>
      <c r="E653" s="1"/>
    </row>
    <row r="654" spans="4:5" ht="15.75" customHeight="1" x14ac:dyDescent="0.2">
      <c r="D654" s="1"/>
      <c r="E654" s="1"/>
    </row>
    <row r="655" spans="4:5" ht="15.75" customHeight="1" x14ac:dyDescent="0.2">
      <c r="D655" s="1"/>
      <c r="E655" s="1"/>
    </row>
    <row r="656" spans="4:5" ht="15.75" customHeight="1" x14ac:dyDescent="0.2">
      <c r="D656" s="1"/>
      <c r="E656" s="1"/>
    </row>
    <row r="657" spans="4:5" ht="15.75" customHeight="1" x14ac:dyDescent="0.2">
      <c r="D657" s="1"/>
      <c r="E657" s="1"/>
    </row>
    <row r="658" spans="4:5" ht="15.75" customHeight="1" x14ac:dyDescent="0.2">
      <c r="D658" s="1"/>
      <c r="E658" s="1"/>
    </row>
    <row r="659" spans="4:5" ht="15.75" customHeight="1" x14ac:dyDescent="0.2">
      <c r="D659" s="1"/>
      <c r="E659" s="1"/>
    </row>
    <row r="660" spans="4:5" ht="15.75" customHeight="1" x14ac:dyDescent="0.2">
      <c r="D660" s="1"/>
      <c r="E660" s="1"/>
    </row>
    <row r="661" spans="4:5" ht="15.75" customHeight="1" x14ac:dyDescent="0.2">
      <c r="D661" s="1"/>
      <c r="E661" s="1"/>
    </row>
    <row r="662" spans="4:5" ht="15.75" customHeight="1" x14ac:dyDescent="0.2">
      <c r="D662" s="1"/>
      <c r="E662" s="1"/>
    </row>
    <row r="663" spans="4:5" ht="15.75" customHeight="1" x14ac:dyDescent="0.2">
      <c r="D663" s="1"/>
      <c r="E663" s="1"/>
    </row>
    <row r="664" spans="4:5" ht="15.75" customHeight="1" x14ac:dyDescent="0.2">
      <c r="D664" s="1"/>
      <c r="E664" s="1"/>
    </row>
    <row r="665" spans="4:5" ht="15.75" customHeight="1" x14ac:dyDescent="0.2">
      <c r="D665" s="1"/>
      <c r="E665" s="1"/>
    </row>
    <row r="666" spans="4:5" ht="15.75" customHeight="1" x14ac:dyDescent="0.2">
      <c r="D666" s="1"/>
      <c r="E666" s="1"/>
    </row>
    <row r="667" spans="4:5" ht="15.75" customHeight="1" x14ac:dyDescent="0.2">
      <c r="D667" s="1"/>
      <c r="E667" s="1"/>
    </row>
    <row r="668" spans="4:5" ht="15.75" customHeight="1" x14ac:dyDescent="0.2">
      <c r="D668" s="1"/>
      <c r="E668" s="1"/>
    </row>
    <row r="669" spans="4:5" ht="15.75" customHeight="1" x14ac:dyDescent="0.2">
      <c r="D669" s="1"/>
      <c r="E669" s="1"/>
    </row>
    <row r="670" spans="4:5" ht="15.75" customHeight="1" x14ac:dyDescent="0.2">
      <c r="D670" s="1"/>
      <c r="E670" s="1"/>
    </row>
    <row r="671" spans="4:5" ht="15.75" customHeight="1" x14ac:dyDescent="0.2">
      <c r="D671" s="1"/>
      <c r="E671" s="1"/>
    </row>
    <row r="672" spans="4:5" ht="15.75" customHeight="1" x14ac:dyDescent="0.2">
      <c r="D672" s="1"/>
      <c r="E672" s="1"/>
    </row>
    <row r="673" spans="4:5" ht="15.75" customHeight="1" x14ac:dyDescent="0.2">
      <c r="D673" s="1"/>
      <c r="E673" s="1"/>
    </row>
    <row r="674" spans="4:5" ht="15.75" customHeight="1" x14ac:dyDescent="0.2">
      <c r="D674" s="1"/>
      <c r="E674" s="1"/>
    </row>
    <row r="675" spans="4:5" ht="15.75" customHeight="1" x14ac:dyDescent="0.2">
      <c r="D675" s="1"/>
      <c r="E675" s="1"/>
    </row>
    <row r="676" spans="4:5" ht="15.75" customHeight="1" x14ac:dyDescent="0.2">
      <c r="D676" s="1"/>
      <c r="E676" s="1"/>
    </row>
    <row r="677" spans="4:5" ht="15.75" customHeight="1" x14ac:dyDescent="0.2">
      <c r="D677" s="1"/>
      <c r="E677" s="1"/>
    </row>
    <row r="678" spans="4:5" ht="15.75" customHeight="1" x14ac:dyDescent="0.2">
      <c r="D678" s="1"/>
      <c r="E678" s="1"/>
    </row>
    <row r="679" spans="4:5" ht="15.75" customHeight="1" x14ac:dyDescent="0.2">
      <c r="D679" s="1"/>
      <c r="E679" s="1"/>
    </row>
    <row r="680" spans="4:5" ht="15.75" customHeight="1" x14ac:dyDescent="0.2">
      <c r="D680" s="1"/>
      <c r="E680" s="1"/>
    </row>
    <row r="681" spans="4:5" ht="15.75" customHeight="1" x14ac:dyDescent="0.2">
      <c r="D681" s="1"/>
      <c r="E681" s="1"/>
    </row>
    <row r="682" spans="4:5" ht="15.75" customHeight="1" x14ac:dyDescent="0.2">
      <c r="D682" s="1"/>
      <c r="E682" s="1"/>
    </row>
    <row r="683" spans="4:5" ht="15.75" customHeight="1" x14ac:dyDescent="0.2">
      <c r="D683" s="1"/>
      <c r="E683" s="1"/>
    </row>
    <row r="684" spans="4:5" ht="15.75" customHeight="1" x14ac:dyDescent="0.2">
      <c r="D684" s="1"/>
      <c r="E684" s="1"/>
    </row>
    <row r="685" spans="4:5" ht="15.75" customHeight="1" x14ac:dyDescent="0.2">
      <c r="D685" s="1"/>
      <c r="E685" s="1"/>
    </row>
    <row r="686" spans="4:5" ht="15.75" customHeight="1" x14ac:dyDescent="0.2">
      <c r="D686" s="1"/>
      <c r="E686" s="1"/>
    </row>
    <row r="687" spans="4:5" ht="15.75" customHeight="1" x14ac:dyDescent="0.2">
      <c r="D687" s="1"/>
      <c r="E687" s="1"/>
    </row>
    <row r="688" spans="4:5" ht="15.75" customHeight="1" x14ac:dyDescent="0.2">
      <c r="D688" s="1"/>
      <c r="E688" s="1"/>
    </row>
    <row r="689" spans="4:5" ht="15.75" customHeight="1" x14ac:dyDescent="0.2">
      <c r="D689" s="1"/>
      <c r="E689" s="1"/>
    </row>
    <row r="690" spans="4:5" ht="15.75" customHeight="1" x14ac:dyDescent="0.2">
      <c r="D690" s="1"/>
      <c r="E690" s="1"/>
    </row>
    <row r="691" spans="4:5" ht="15.75" customHeight="1" x14ac:dyDescent="0.2">
      <c r="D691" s="1"/>
      <c r="E691" s="1"/>
    </row>
    <row r="692" spans="4:5" ht="15.75" customHeight="1" x14ac:dyDescent="0.2">
      <c r="D692" s="1"/>
      <c r="E692" s="1"/>
    </row>
    <row r="693" spans="4:5" ht="15.75" customHeight="1" x14ac:dyDescent="0.2">
      <c r="D693" s="1"/>
      <c r="E693" s="1"/>
    </row>
    <row r="694" spans="4:5" ht="15.75" customHeight="1" x14ac:dyDescent="0.2">
      <c r="D694" s="1"/>
      <c r="E694" s="1"/>
    </row>
    <row r="695" spans="4:5" ht="15.75" customHeight="1" x14ac:dyDescent="0.2">
      <c r="D695" s="1"/>
      <c r="E695" s="1"/>
    </row>
    <row r="696" spans="4:5" ht="15.75" customHeight="1" x14ac:dyDescent="0.2">
      <c r="D696" s="1"/>
      <c r="E696" s="1"/>
    </row>
    <row r="697" spans="4:5" ht="15.75" customHeight="1" x14ac:dyDescent="0.2">
      <c r="D697" s="1"/>
      <c r="E697" s="1"/>
    </row>
    <row r="698" spans="4:5" ht="15.75" customHeight="1" x14ac:dyDescent="0.2">
      <c r="D698" s="1"/>
      <c r="E698" s="1"/>
    </row>
    <row r="699" spans="4:5" ht="15.75" customHeight="1" x14ac:dyDescent="0.2">
      <c r="D699" s="1"/>
      <c r="E699" s="1"/>
    </row>
    <row r="700" spans="4:5" ht="15.75" customHeight="1" x14ac:dyDescent="0.2">
      <c r="D700" s="1"/>
      <c r="E700" s="1"/>
    </row>
    <row r="701" spans="4:5" ht="15.75" customHeight="1" x14ac:dyDescent="0.2">
      <c r="D701" s="1"/>
      <c r="E701" s="1"/>
    </row>
    <row r="702" spans="4:5" ht="15.75" customHeight="1" x14ac:dyDescent="0.2">
      <c r="D702" s="1"/>
      <c r="E702" s="1"/>
    </row>
    <row r="703" spans="4:5" ht="15.75" customHeight="1" x14ac:dyDescent="0.2">
      <c r="D703" s="1"/>
      <c r="E703" s="1"/>
    </row>
    <row r="704" spans="4:5" ht="15.75" customHeight="1" x14ac:dyDescent="0.2">
      <c r="D704" s="1"/>
      <c r="E704" s="1"/>
    </row>
    <row r="705" spans="4:5" ht="15.75" customHeight="1" x14ac:dyDescent="0.2">
      <c r="D705" s="1"/>
      <c r="E705" s="1"/>
    </row>
    <row r="706" spans="4:5" ht="15.75" customHeight="1" x14ac:dyDescent="0.2">
      <c r="D706" s="1"/>
      <c r="E706" s="1"/>
    </row>
    <row r="707" spans="4:5" ht="15.75" customHeight="1" x14ac:dyDescent="0.2">
      <c r="D707" s="1"/>
      <c r="E707" s="1"/>
    </row>
    <row r="708" spans="4:5" ht="15.75" customHeight="1" x14ac:dyDescent="0.2">
      <c r="D708" s="1"/>
      <c r="E708" s="1"/>
    </row>
    <row r="709" spans="4:5" ht="15.75" customHeight="1" x14ac:dyDescent="0.2">
      <c r="D709" s="1"/>
      <c r="E709" s="1"/>
    </row>
    <row r="710" spans="4:5" ht="15.75" customHeight="1" x14ac:dyDescent="0.2">
      <c r="D710" s="1"/>
      <c r="E710" s="1"/>
    </row>
    <row r="711" spans="4:5" ht="15.75" customHeight="1" x14ac:dyDescent="0.2">
      <c r="D711" s="1"/>
      <c r="E711" s="1"/>
    </row>
    <row r="712" spans="4:5" ht="15.75" customHeight="1" x14ac:dyDescent="0.2">
      <c r="D712" s="1"/>
      <c r="E712" s="1"/>
    </row>
    <row r="713" spans="4:5" ht="15.75" customHeight="1" x14ac:dyDescent="0.2">
      <c r="D713" s="1"/>
      <c r="E713" s="1"/>
    </row>
    <row r="714" spans="4:5" ht="15.75" customHeight="1" x14ac:dyDescent="0.2">
      <c r="D714" s="1"/>
      <c r="E714" s="1"/>
    </row>
    <row r="715" spans="4:5" ht="15.75" customHeight="1" x14ac:dyDescent="0.2">
      <c r="D715" s="1"/>
      <c r="E715" s="1"/>
    </row>
    <row r="716" spans="4:5" ht="15.75" customHeight="1" x14ac:dyDescent="0.2">
      <c r="D716" s="1"/>
      <c r="E716" s="1"/>
    </row>
    <row r="717" spans="4:5" ht="15.75" customHeight="1" x14ac:dyDescent="0.2">
      <c r="D717" s="1"/>
      <c r="E717" s="1"/>
    </row>
    <row r="718" spans="4:5" ht="15.75" customHeight="1" x14ac:dyDescent="0.2">
      <c r="D718" s="1"/>
      <c r="E718" s="1"/>
    </row>
    <row r="719" spans="4:5" ht="15.75" customHeight="1" x14ac:dyDescent="0.2">
      <c r="D719" s="1"/>
      <c r="E719" s="1"/>
    </row>
    <row r="720" spans="4:5" ht="15.75" customHeight="1" x14ac:dyDescent="0.2">
      <c r="D720" s="1"/>
      <c r="E720" s="1"/>
    </row>
    <row r="721" spans="4:5" ht="15.75" customHeight="1" x14ac:dyDescent="0.2">
      <c r="D721" s="1"/>
      <c r="E721" s="1"/>
    </row>
    <row r="722" spans="4:5" ht="15.75" customHeight="1" x14ac:dyDescent="0.2">
      <c r="D722" s="1"/>
      <c r="E722" s="1"/>
    </row>
    <row r="723" spans="4:5" ht="15.75" customHeight="1" x14ac:dyDescent="0.2">
      <c r="D723" s="1"/>
      <c r="E723" s="1"/>
    </row>
    <row r="724" spans="4:5" ht="15.75" customHeight="1" x14ac:dyDescent="0.2">
      <c r="D724" s="1"/>
      <c r="E724" s="1"/>
    </row>
    <row r="725" spans="4:5" ht="15.75" customHeight="1" x14ac:dyDescent="0.2">
      <c r="D725" s="1"/>
      <c r="E725" s="1"/>
    </row>
    <row r="726" spans="4:5" ht="15.75" customHeight="1" x14ac:dyDescent="0.2">
      <c r="D726" s="1"/>
      <c r="E726" s="1"/>
    </row>
    <row r="727" spans="4:5" ht="15.75" customHeight="1" x14ac:dyDescent="0.2">
      <c r="D727" s="1"/>
      <c r="E727" s="1"/>
    </row>
    <row r="728" spans="4:5" ht="15.75" customHeight="1" x14ac:dyDescent="0.2">
      <c r="D728" s="1"/>
      <c r="E728" s="1"/>
    </row>
    <row r="729" spans="4:5" ht="15.75" customHeight="1" x14ac:dyDescent="0.2">
      <c r="D729" s="1"/>
      <c r="E729" s="1"/>
    </row>
    <row r="730" spans="4:5" ht="15.75" customHeight="1" x14ac:dyDescent="0.2">
      <c r="D730" s="1"/>
      <c r="E730" s="1"/>
    </row>
    <row r="731" spans="4:5" ht="15.75" customHeight="1" x14ac:dyDescent="0.2">
      <c r="D731" s="1"/>
      <c r="E731" s="1"/>
    </row>
    <row r="732" spans="4:5" ht="15.75" customHeight="1" x14ac:dyDescent="0.2">
      <c r="D732" s="1"/>
      <c r="E732" s="1"/>
    </row>
    <row r="733" spans="4:5" ht="15.75" customHeight="1" x14ac:dyDescent="0.2">
      <c r="D733" s="1"/>
      <c r="E733" s="1"/>
    </row>
    <row r="734" spans="4:5" ht="15.75" customHeight="1" x14ac:dyDescent="0.2">
      <c r="D734" s="1"/>
      <c r="E734" s="1"/>
    </row>
    <row r="735" spans="4:5" ht="15.75" customHeight="1" x14ac:dyDescent="0.2">
      <c r="D735" s="1"/>
      <c r="E735" s="1"/>
    </row>
    <row r="736" spans="4:5" ht="15.75" customHeight="1" x14ac:dyDescent="0.2">
      <c r="D736" s="1"/>
      <c r="E736" s="1"/>
    </row>
    <row r="737" spans="4:5" ht="15.75" customHeight="1" x14ac:dyDescent="0.2">
      <c r="D737" s="1"/>
      <c r="E737" s="1"/>
    </row>
    <row r="738" spans="4:5" ht="15.75" customHeight="1" x14ac:dyDescent="0.2">
      <c r="D738" s="1"/>
      <c r="E738" s="1"/>
    </row>
    <row r="739" spans="4:5" ht="15.75" customHeight="1" x14ac:dyDescent="0.2">
      <c r="D739" s="1"/>
      <c r="E739" s="1"/>
    </row>
    <row r="740" spans="4:5" ht="15.75" customHeight="1" x14ac:dyDescent="0.2">
      <c r="D740" s="1"/>
      <c r="E740" s="1"/>
    </row>
    <row r="741" spans="4:5" ht="15.75" customHeight="1" x14ac:dyDescent="0.2">
      <c r="D741" s="1"/>
      <c r="E741" s="1"/>
    </row>
    <row r="742" spans="4:5" ht="15.75" customHeight="1" x14ac:dyDescent="0.2">
      <c r="D742" s="1"/>
      <c r="E742" s="1"/>
    </row>
    <row r="743" spans="4:5" ht="15.75" customHeight="1" x14ac:dyDescent="0.2">
      <c r="D743" s="1"/>
      <c r="E743" s="1"/>
    </row>
    <row r="744" spans="4:5" ht="15.75" customHeight="1" x14ac:dyDescent="0.2">
      <c r="D744" s="1"/>
      <c r="E744" s="1"/>
    </row>
    <row r="745" spans="4:5" ht="15.75" customHeight="1" x14ac:dyDescent="0.2">
      <c r="D745" s="1"/>
      <c r="E745" s="1"/>
    </row>
    <row r="746" spans="4:5" ht="15.75" customHeight="1" x14ac:dyDescent="0.2">
      <c r="D746" s="1"/>
      <c r="E746" s="1"/>
    </row>
    <row r="747" spans="4:5" ht="15.75" customHeight="1" x14ac:dyDescent="0.2">
      <c r="D747" s="1"/>
      <c r="E747" s="1"/>
    </row>
    <row r="748" spans="4:5" ht="15.75" customHeight="1" x14ac:dyDescent="0.2">
      <c r="D748" s="1"/>
      <c r="E748" s="1"/>
    </row>
    <row r="749" spans="4:5" ht="15.75" customHeight="1" x14ac:dyDescent="0.2">
      <c r="D749" s="1"/>
      <c r="E749" s="1"/>
    </row>
    <row r="750" spans="4:5" ht="15.75" customHeight="1" x14ac:dyDescent="0.2">
      <c r="D750" s="1"/>
      <c r="E750" s="1"/>
    </row>
    <row r="751" spans="4:5" ht="15.75" customHeight="1" x14ac:dyDescent="0.2">
      <c r="D751" s="1"/>
      <c r="E751" s="1"/>
    </row>
    <row r="752" spans="4:5" ht="15.75" customHeight="1" x14ac:dyDescent="0.2">
      <c r="D752" s="1"/>
      <c r="E752" s="1"/>
    </row>
    <row r="753" spans="4:5" ht="15.75" customHeight="1" x14ac:dyDescent="0.2">
      <c r="D753" s="1"/>
      <c r="E753" s="1"/>
    </row>
    <row r="754" spans="4:5" ht="15.75" customHeight="1" x14ac:dyDescent="0.2">
      <c r="D754" s="1"/>
      <c r="E754" s="1"/>
    </row>
    <row r="755" spans="4:5" ht="15.75" customHeight="1" x14ac:dyDescent="0.2">
      <c r="D755" s="1"/>
      <c r="E755" s="1"/>
    </row>
    <row r="756" spans="4:5" ht="15.75" customHeight="1" x14ac:dyDescent="0.2">
      <c r="D756" s="1"/>
      <c r="E756" s="1"/>
    </row>
    <row r="757" spans="4:5" ht="15.75" customHeight="1" x14ac:dyDescent="0.2">
      <c r="D757" s="1"/>
      <c r="E757" s="1"/>
    </row>
    <row r="758" spans="4:5" ht="15.75" customHeight="1" x14ac:dyDescent="0.2">
      <c r="D758" s="1"/>
      <c r="E758" s="1"/>
    </row>
    <row r="759" spans="4:5" ht="15.75" customHeight="1" x14ac:dyDescent="0.2">
      <c r="D759" s="1"/>
      <c r="E759" s="1"/>
    </row>
    <row r="760" spans="4:5" ht="15.75" customHeight="1" x14ac:dyDescent="0.2">
      <c r="D760" s="1"/>
      <c r="E760" s="1"/>
    </row>
    <row r="761" spans="4:5" ht="15.75" customHeight="1" x14ac:dyDescent="0.2">
      <c r="D761" s="1"/>
      <c r="E761" s="1"/>
    </row>
    <row r="762" spans="4:5" ht="15.75" customHeight="1" x14ac:dyDescent="0.2">
      <c r="D762" s="1"/>
      <c r="E762" s="1"/>
    </row>
    <row r="763" spans="4:5" ht="15.75" customHeight="1" x14ac:dyDescent="0.2">
      <c r="D763" s="1"/>
      <c r="E763" s="1"/>
    </row>
    <row r="764" spans="4:5" ht="15.75" customHeight="1" x14ac:dyDescent="0.2">
      <c r="D764" s="1"/>
      <c r="E764" s="1"/>
    </row>
    <row r="765" spans="4:5" ht="15.75" customHeight="1" x14ac:dyDescent="0.2">
      <c r="D765" s="1"/>
      <c r="E765" s="1"/>
    </row>
    <row r="766" spans="4:5" ht="15.75" customHeight="1" x14ac:dyDescent="0.2">
      <c r="D766" s="1"/>
      <c r="E766" s="1"/>
    </row>
    <row r="767" spans="4:5" ht="15.75" customHeight="1" x14ac:dyDescent="0.2">
      <c r="D767" s="1"/>
      <c r="E767" s="1"/>
    </row>
    <row r="768" spans="4:5" ht="15.75" customHeight="1" x14ac:dyDescent="0.2">
      <c r="D768" s="1"/>
      <c r="E768" s="1"/>
    </row>
    <row r="769" spans="4:5" ht="15.75" customHeight="1" x14ac:dyDescent="0.2">
      <c r="D769" s="1"/>
      <c r="E769" s="1"/>
    </row>
    <row r="770" spans="4:5" ht="15.75" customHeight="1" x14ac:dyDescent="0.2">
      <c r="D770" s="1"/>
      <c r="E770" s="1"/>
    </row>
    <row r="771" spans="4:5" ht="15.75" customHeight="1" x14ac:dyDescent="0.2">
      <c r="D771" s="1"/>
      <c r="E771" s="1"/>
    </row>
    <row r="772" spans="4:5" ht="15.75" customHeight="1" x14ac:dyDescent="0.2">
      <c r="D772" s="1"/>
      <c r="E772" s="1"/>
    </row>
    <row r="773" spans="4:5" ht="15.75" customHeight="1" x14ac:dyDescent="0.2">
      <c r="D773" s="1"/>
      <c r="E773" s="1"/>
    </row>
    <row r="774" spans="4:5" ht="15.75" customHeight="1" x14ac:dyDescent="0.2">
      <c r="D774" s="1"/>
      <c r="E774" s="1"/>
    </row>
    <row r="775" spans="4:5" ht="15.75" customHeight="1" x14ac:dyDescent="0.2">
      <c r="D775" s="1"/>
      <c r="E775" s="1"/>
    </row>
    <row r="776" spans="4:5" ht="15.75" customHeight="1" x14ac:dyDescent="0.2">
      <c r="D776" s="1"/>
      <c r="E776" s="1"/>
    </row>
    <row r="777" spans="4:5" ht="15.75" customHeight="1" x14ac:dyDescent="0.2">
      <c r="D777" s="1"/>
      <c r="E777" s="1"/>
    </row>
    <row r="778" spans="4:5" ht="15.75" customHeight="1" x14ac:dyDescent="0.2">
      <c r="D778" s="1"/>
      <c r="E778" s="1"/>
    </row>
    <row r="779" spans="4:5" ht="15.75" customHeight="1" x14ac:dyDescent="0.2">
      <c r="D779" s="1"/>
      <c r="E779" s="1"/>
    </row>
    <row r="780" spans="4:5" ht="15.75" customHeight="1" x14ac:dyDescent="0.2">
      <c r="D780" s="1"/>
      <c r="E780" s="1"/>
    </row>
    <row r="781" spans="4:5" ht="15.75" customHeight="1" x14ac:dyDescent="0.2">
      <c r="D781" s="1"/>
      <c r="E781" s="1"/>
    </row>
    <row r="782" spans="4:5" ht="15.75" customHeight="1" x14ac:dyDescent="0.2">
      <c r="D782" s="1"/>
      <c r="E782" s="1"/>
    </row>
    <row r="783" spans="4:5" ht="15.75" customHeight="1" x14ac:dyDescent="0.2">
      <c r="D783" s="1"/>
      <c r="E783" s="1"/>
    </row>
    <row r="784" spans="4:5" ht="15.75" customHeight="1" x14ac:dyDescent="0.2">
      <c r="D784" s="1"/>
      <c r="E784" s="1"/>
    </row>
    <row r="785" spans="4:5" ht="15.75" customHeight="1" x14ac:dyDescent="0.2">
      <c r="D785" s="1"/>
      <c r="E785" s="1"/>
    </row>
    <row r="786" spans="4:5" ht="15.75" customHeight="1" x14ac:dyDescent="0.2">
      <c r="D786" s="1"/>
      <c r="E786" s="1"/>
    </row>
    <row r="787" spans="4:5" ht="15.75" customHeight="1" x14ac:dyDescent="0.2">
      <c r="D787" s="1"/>
      <c r="E787" s="1"/>
    </row>
    <row r="788" spans="4:5" ht="15.75" customHeight="1" x14ac:dyDescent="0.2">
      <c r="D788" s="1"/>
      <c r="E788" s="1"/>
    </row>
    <row r="789" spans="4:5" ht="15.75" customHeight="1" x14ac:dyDescent="0.2">
      <c r="D789" s="1"/>
      <c r="E789" s="1"/>
    </row>
    <row r="790" spans="4:5" ht="15.75" customHeight="1" x14ac:dyDescent="0.2">
      <c r="D790" s="1"/>
      <c r="E790" s="1"/>
    </row>
    <row r="791" spans="4:5" ht="15.75" customHeight="1" x14ac:dyDescent="0.2">
      <c r="D791" s="1"/>
      <c r="E791" s="1"/>
    </row>
    <row r="792" spans="4:5" ht="15.75" customHeight="1" x14ac:dyDescent="0.2">
      <c r="D792" s="1"/>
      <c r="E792" s="1"/>
    </row>
    <row r="793" spans="4:5" ht="15.75" customHeight="1" x14ac:dyDescent="0.2">
      <c r="D793" s="1"/>
      <c r="E793" s="1"/>
    </row>
    <row r="794" spans="4:5" ht="15.75" customHeight="1" x14ac:dyDescent="0.2">
      <c r="D794" s="1"/>
      <c r="E794" s="1"/>
    </row>
    <row r="795" spans="4:5" ht="15.75" customHeight="1" x14ac:dyDescent="0.2">
      <c r="D795" s="1"/>
      <c r="E795" s="1"/>
    </row>
    <row r="796" spans="4:5" ht="15.75" customHeight="1" x14ac:dyDescent="0.2">
      <c r="D796" s="1"/>
      <c r="E796" s="1"/>
    </row>
    <row r="797" spans="4:5" ht="15.75" customHeight="1" x14ac:dyDescent="0.2">
      <c r="D797" s="1"/>
      <c r="E797" s="1"/>
    </row>
    <row r="798" spans="4:5" ht="15.75" customHeight="1" x14ac:dyDescent="0.2">
      <c r="D798" s="1"/>
      <c r="E798" s="1"/>
    </row>
    <row r="799" spans="4:5" ht="15.75" customHeight="1" x14ac:dyDescent="0.2">
      <c r="D799" s="1"/>
      <c r="E799" s="1"/>
    </row>
    <row r="800" spans="4:5" ht="15.75" customHeight="1" x14ac:dyDescent="0.2">
      <c r="D800" s="1"/>
      <c r="E800" s="1"/>
    </row>
    <row r="801" spans="4:5" ht="15.75" customHeight="1" x14ac:dyDescent="0.2">
      <c r="D801" s="1"/>
      <c r="E801" s="1"/>
    </row>
    <row r="802" spans="4:5" ht="15.75" customHeight="1" x14ac:dyDescent="0.2">
      <c r="D802" s="1"/>
      <c r="E802" s="1"/>
    </row>
    <row r="803" spans="4:5" ht="15.75" customHeight="1" x14ac:dyDescent="0.2">
      <c r="D803" s="1"/>
      <c r="E803" s="1"/>
    </row>
    <row r="804" spans="4:5" ht="15.75" customHeight="1" x14ac:dyDescent="0.2">
      <c r="D804" s="1"/>
      <c r="E804" s="1"/>
    </row>
    <row r="805" spans="4:5" ht="15.75" customHeight="1" x14ac:dyDescent="0.2">
      <c r="D805" s="1"/>
      <c r="E805" s="1"/>
    </row>
    <row r="806" spans="4:5" ht="15.75" customHeight="1" x14ac:dyDescent="0.2">
      <c r="D806" s="1"/>
      <c r="E806" s="1"/>
    </row>
    <row r="807" spans="4:5" ht="15.75" customHeight="1" x14ac:dyDescent="0.2">
      <c r="D807" s="1"/>
      <c r="E807" s="1"/>
    </row>
    <row r="808" spans="4:5" ht="15.75" customHeight="1" x14ac:dyDescent="0.2">
      <c r="D808" s="1"/>
      <c r="E808" s="1"/>
    </row>
    <row r="809" spans="4:5" ht="15.75" customHeight="1" x14ac:dyDescent="0.2">
      <c r="D809" s="1"/>
      <c r="E809" s="1"/>
    </row>
    <row r="810" spans="4:5" ht="15.75" customHeight="1" x14ac:dyDescent="0.2">
      <c r="D810" s="1"/>
      <c r="E810" s="1"/>
    </row>
    <row r="811" spans="4:5" ht="15.75" customHeight="1" x14ac:dyDescent="0.2">
      <c r="D811" s="1"/>
      <c r="E811" s="1"/>
    </row>
    <row r="812" spans="4:5" ht="15.75" customHeight="1" x14ac:dyDescent="0.2">
      <c r="D812" s="1"/>
      <c r="E812" s="1"/>
    </row>
    <row r="813" spans="4:5" ht="15.75" customHeight="1" x14ac:dyDescent="0.2">
      <c r="D813" s="1"/>
      <c r="E813" s="1"/>
    </row>
    <row r="814" spans="4:5" ht="15.75" customHeight="1" x14ac:dyDescent="0.2">
      <c r="D814" s="1"/>
      <c r="E814" s="1"/>
    </row>
    <row r="815" spans="4:5" ht="15.75" customHeight="1" x14ac:dyDescent="0.2">
      <c r="D815" s="1"/>
      <c r="E815" s="1"/>
    </row>
    <row r="816" spans="4:5" ht="15.75" customHeight="1" x14ac:dyDescent="0.2">
      <c r="D816" s="1"/>
      <c r="E816" s="1"/>
    </row>
    <row r="817" spans="4:5" ht="15.75" customHeight="1" x14ac:dyDescent="0.2">
      <c r="D817" s="1"/>
      <c r="E817" s="1"/>
    </row>
    <row r="818" spans="4:5" ht="15.75" customHeight="1" x14ac:dyDescent="0.2">
      <c r="D818" s="1"/>
      <c r="E818" s="1"/>
    </row>
    <row r="819" spans="4:5" ht="15.75" customHeight="1" x14ac:dyDescent="0.2">
      <c r="D819" s="1"/>
      <c r="E819" s="1"/>
    </row>
    <row r="820" spans="4:5" ht="15.75" customHeight="1" x14ac:dyDescent="0.2">
      <c r="D820" s="1"/>
      <c r="E820" s="1"/>
    </row>
    <row r="821" spans="4:5" ht="15.75" customHeight="1" x14ac:dyDescent="0.2">
      <c r="D821" s="1"/>
      <c r="E821" s="1"/>
    </row>
    <row r="822" spans="4:5" ht="15.75" customHeight="1" x14ac:dyDescent="0.2">
      <c r="D822" s="1"/>
      <c r="E822" s="1"/>
    </row>
    <row r="823" spans="4:5" ht="15.75" customHeight="1" x14ac:dyDescent="0.2">
      <c r="D823" s="1"/>
      <c r="E823" s="1"/>
    </row>
    <row r="824" spans="4:5" ht="15.75" customHeight="1" x14ac:dyDescent="0.2">
      <c r="D824" s="1"/>
      <c r="E824" s="1"/>
    </row>
    <row r="825" spans="4:5" ht="15.75" customHeight="1" x14ac:dyDescent="0.2">
      <c r="D825" s="1"/>
      <c r="E825" s="1"/>
    </row>
    <row r="826" spans="4:5" ht="15.75" customHeight="1" x14ac:dyDescent="0.2">
      <c r="D826" s="1"/>
      <c r="E826" s="1"/>
    </row>
    <row r="827" spans="4:5" ht="15.75" customHeight="1" x14ac:dyDescent="0.2">
      <c r="D827" s="1"/>
      <c r="E827" s="1"/>
    </row>
    <row r="828" spans="4:5" ht="15.75" customHeight="1" x14ac:dyDescent="0.2">
      <c r="D828" s="1"/>
      <c r="E828" s="1"/>
    </row>
    <row r="829" spans="4:5" ht="15.75" customHeight="1" x14ac:dyDescent="0.2">
      <c r="D829" s="1"/>
      <c r="E829" s="1"/>
    </row>
    <row r="830" spans="4:5" ht="15.75" customHeight="1" x14ac:dyDescent="0.2">
      <c r="D830" s="1"/>
      <c r="E830" s="1"/>
    </row>
    <row r="831" spans="4:5" ht="15.75" customHeight="1" x14ac:dyDescent="0.2">
      <c r="D831" s="1"/>
      <c r="E831" s="1"/>
    </row>
    <row r="832" spans="4:5" ht="15.75" customHeight="1" x14ac:dyDescent="0.2">
      <c r="D832" s="1"/>
      <c r="E832" s="1"/>
    </row>
    <row r="833" spans="4:5" ht="15.75" customHeight="1" x14ac:dyDescent="0.2">
      <c r="D833" s="1"/>
      <c r="E833" s="1"/>
    </row>
    <row r="834" spans="4:5" ht="15.75" customHeight="1" x14ac:dyDescent="0.2">
      <c r="D834" s="1"/>
      <c r="E834" s="1"/>
    </row>
    <row r="835" spans="4:5" ht="15.75" customHeight="1" x14ac:dyDescent="0.2">
      <c r="D835" s="1"/>
      <c r="E835" s="1"/>
    </row>
    <row r="836" spans="4:5" ht="15.75" customHeight="1" x14ac:dyDescent="0.2">
      <c r="D836" s="1"/>
      <c r="E836" s="1"/>
    </row>
    <row r="837" spans="4:5" ht="15.75" customHeight="1" x14ac:dyDescent="0.2">
      <c r="D837" s="1"/>
      <c r="E837" s="1"/>
    </row>
    <row r="838" spans="4:5" ht="15.75" customHeight="1" x14ac:dyDescent="0.2">
      <c r="D838" s="1"/>
      <c r="E838" s="1"/>
    </row>
    <row r="839" spans="4:5" ht="15.75" customHeight="1" x14ac:dyDescent="0.2">
      <c r="D839" s="1"/>
      <c r="E839" s="1"/>
    </row>
    <row r="840" spans="4:5" ht="15.75" customHeight="1" x14ac:dyDescent="0.2">
      <c r="D840" s="1"/>
      <c r="E840" s="1"/>
    </row>
    <row r="841" spans="4:5" ht="15.75" customHeight="1" x14ac:dyDescent="0.2">
      <c r="D841" s="1"/>
      <c r="E841" s="1"/>
    </row>
    <row r="842" spans="4:5" ht="15.75" customHeight="1" x14ac:dyDescent="0.2">
      <c r="D842" s="1"/>
      <c r="E842" s="1"/>
    </row>
    <row r="843" spans="4:5" ht="15.75" customHeight="1" x14ac:dyDescent="0.2">
      <c r="D843" s="1"/>
      <c r="E843" s="1"/>
    </row>
    <row r="844" spans="4:5" ht="15.75" customHeight="1" x14ac:dyDescent="0.2">
      <c r="D844" s="1"/>
      <c r="E844" s="1"/>
    </row>
    <row r="845" spans="4:5" ht="15.75" customHeight="1" x14ac:dyDescent="0.2">
      <c r="D845" s="1"/>
      <c r="E845" s="1"/>
    </row>
    <row r="846" spans="4:5" ht="15.75" customHeight="1" x14ac:dyDescent="0.2">
      <c r="D846" s="1"/>
      <c r="E846" s="1"/>
    </row>
    <row r="847" spans="4:5" ht="15.75" customHeight="1" x14ac:dyDescent="0.2">
      <c r="D847" s="1"/>
      <c r="E847" s="1"/>
    </row>
    <row r="848" spans="4:5" ht="15.75" customHeight="1" x14ac:dyDescent="0.2">
      <c r="D848" s="1"/>
      <c r="E848" s="1"/>
    </row>
    <row r="849" spans="4:5" ht="15.75" customHeight="1" x14ac:dyDescent="0.2">
      <c r="D849" s="1"/>
      <c r="E849" s="1"/>
    </row>
    <row r="850" spans="4:5" ht="15.75" customHeight="1" x14ac:dyDescent="0.2">
      <c r="D850" s="1"/>
      <c r="E850" s="1"/>
    </row>
    <row r="851" spans="4:5" ht="15.75" customHeight="1" x14ac:dyDescent="0.2">
      <c r="D851" s="1"/>
      <c r="E851" s="1"/>
    </row>
    <row r="852" spans="4:5" ht="15.75" customHeight="1" x14ac:dyDescent="0.2">
      <c r="D852" s="1"/>
      <c r="E852" s="1"/>
    </row>
    <row r="853" spans="4:5" ht="15.75" customHeight="1" x14ac:dyDescent="0.2">
      <c r="D853" s="1"/>
      <c r="E853" s="1"/>
    </row>
    <row r="854" spans="4:5" ht="15.75" customHeight="1" x14ac:dyDescent="0.2">
      <c r="D854" s="1"/>
      <c r="E854" s="1"/>
    </row>
    <row r="855" spans="4:5" ht="15.75" customHeight="1" x14ac:dyDescent="0.2">
      <c r="D855" s="1"/>
      <c r="E855" s="1"/>
    </row>
    <row r="856" spans="4:5" ht="15.75" customHeight="1" x14ac:dyDescent="0.2">
      <c r="D856" s="1"/>
      <c r="E856" s="1"/>
    </row>
    <row r="857" spans="4:5" ht="15.75" customHeight="1" x14ac:dyDescent="0.2">
      <c r="D857" s="1"/>
      <c r="E857" s="1"/>
    </row>
    <row r="858" spans="4:5" ht="15.75" customHeight="1" x14ac:dyDescent="0.2">
      <c r="D858" s="1"/>
      <c r="E858" s="1"/>
    </row>
    <row r="859" spans="4:5" ht="15.75" customHeight="1" x14ac:dyDescent="0.2">
      <c r="D859" s="1"/>
      <c r="E859" s="1"/>
    </row>
    <row r="860" spans="4:5" ht="15.75" customHeight="1" x14ac:dyDescent="0.2">
      <c r="D860" s="1"/>
      <c r="E860" s="1"/>
    </row>
    <row r="861" spans="4:5" ht="15.75" customHeight="1" x14ac:dyDescent="0.2">
      <c r="D861" s="1"/>
      <c r="E861" s="1"/>
    </row>
    <row r="862" spans="4:5" ht="15.75" customHeight="1" x14ac:dyDescent="0.2">
      <c r="D862" s="1"/>
      <c r="E862" s="1"/>
    </row>
    <row r="863" spans="4:5" ht="15.75" customHeight="1" x14ac:dyDescent="0.2">
      <c r="D863" s="1"/>
      <c r="E863" s="1"/>
    </row>
    <row r="864" spans="4:5" ht="15.75" customHeight="1" x14ac:dyDescent="0.2">
      <c r="D864" s="1"/>
      <c r="E864" s="1"/>
    </row>
    <row r="865" spans="4:5" ht="15.75" customHeight="1" x14ac:dyDescent="0.2">
      <c r="D865" s="1"/>
      <c r="E865" s="1"/>
    </row>
    <row r="866" spans="4:5" ht="15.75" customHeight="1" x14ac:dyDescent="0.2">
      <c r="D866" s="1"/>
      <c r="E866" s="1"/>
    </row>
    <row r="867" spans="4:5" ht="15.75" customHeight="1" x14ac:dyDescent="0.2">
      <c r="D867" s="1"/>
      <c r="E867" s="1"/>
    </row>
    <row r="868" spans="4:5" ht="15.75" customHeight="1" x14ac:dyDescent="0.2">
      <c r="D868" s="1"/>
      <c r="E868" s="1"/>
    </row>
    <row r="869" spans="4:5" ht="15.75" customHeight="1" x14ac:dyDescent="0.2">
      <c r="D869" s="1"/>
      <c r="E869" s="1"/>
    </row>
    <row r="870" spans="4:5" ht="15.75" customHeight="1" x14ac:dyDescent="0.2">
      <c r="D870" s="1"/>
      <c r="E870" s="1"/>
    </row>
    <row r="871" spans="4:5" ht="15.75" customHeight="1" x14ac:dyDescent="0.2">
      <c r="D871" s="1"/>
      <c r="E871" s="1"/>
    </row>
    <row r="872" spans="4:5" ht="15.75" customHeight="1" x14ac:dyDescent="0.2">
      <c r="D872" s="1"/>
      <c r="E872" s="1"/>
    </row>
    <row r="873" spans="4:5" ht="15.75" customHeight="1" x14ac:dyDescent="0.2">
      <c r="D873" s="1"/>
      <c r="E873" s="1"/>
    </row>
    <row r="874" spans="4:5" ht="15.75" customHeight="1" x14ac:dyDescent="0.2">
      <c r="D874" s="1"/>
      <c r="E874" s="1"/>
    </row>
    <row r="875" spans="4:5" ht="15.75" customHeight="1" x14ac:dyDescent="0.2">
      <c r="D875" s="1"/>
      <c r="E875" s="1"/>
    </row>
    <row r="876" spans="4:5" ht="15.75" customHeight="1" x14ac:dyDescent="0.2">
      <c r="D876" s="1"/>
      <c r="E876" s="1"/>
    </row>
    <row r="877" spans="4:5" ht="15.75" customHeight="1" x14ac:dyDescent="0.2">
      <c r="D877" s="1"/>
      <c r="E877" s="1"/>
    </row>
    <row r="878" spans="4:5" ht="15.75" customHeight="1" x14ac:dyDescent="0.2">
      <c r="D878" s="1"/>
      <c r="E878" s="1"/>
    </row>
    <row r="879" spans="4:5" ht="15.75" customHeight="1" x14ac:dyDescent="0.2">
      <c r="D879" s="1"/>
      <c r="E879" s="1"/>
    </row>
    <row r="880" spans="4:5" ht="15.75" customHeight="1" x14ac:dyDescent="0.2">
      <c r="D880" s="1"/>
      <c r="E880" s="1"/>
    </row>
    <row r="881" spans="4:5" ht="15.75" customHeight="1" x14ac:dyDescent="0.2">
      <c r="D881" s="1"/>
      <c r="E881" s="1"/>
    </row>
    <row r="882" spans="4:5" ht="15.75" customHeight="1" x14ac:dyDescent="0.2">
      <c r="D882" s="1"/>
      <c r="E882" s="1"/>
    </row>
    <row r="883" spans="4:5" ht="15.75" customHeight="1" x14ac:dyDescent="0.2">
      <c r="D883" s="1"/>
      <c r="E883" s="1"/>
    </row>
    <row r="884" spans="4:5" ht="15.75" customHeight="1" x14ac:dyDescent="0.2">
      <c r="D884" s="1"/>
      <c r="E884" s="1"/>
    </row>
    <row r="885" spans="4:5" ht="15.75" customHeight="1" x14ac:dyDescent="0.2">
      <c r="D885" s="1"/>
      <c r="E885" s="1"/>
    </row>
    <row r="886" spans="4:5" ht="15.75" customHeight="1" x14ac:dyDescent="0.2">
      <c r="D886" s="1"/>
      <c r="E886" s="1"/>
    </row>
    <row r="887" spans="4:5" ht="15.75" customHeight="1" x14ac:dyDescent="0.2">
      <c r="D887" s="1"/>
      <c r="E887" s="1"/>
    </row>
    <row r="888" spans="4:5" ht="15.75" customHeight="1" x14ac:dyDescent="0.2">
      <c r="D888" s="1"/>
      <c r="E888" s="1"/>
    </row>
    <row r="889" spans="4:5" ht="15.75" customHeight="1" x14ac:dyDescent="0.2">
      <c r="D889" s="1"/>
      <c r="E889" s="1"/>
    </row>
    <row r="890" spans="4:5" ht="15.75" customHeight="1" x14ac:dyDescent="0.2">
      <c r="D890" s="1"/>
      <c r="E890" s="1"/>
    </row>
    <row r="891" spans="4:5" ht="15.75" customHeight="1" x14ac:dyDescent="0.2">
      <c r="D891" s="1"/>
      <c r="E891" s="1"/>
    </row>
    <row r="892" spans="4:5" ht="15.75" customHeight="1" x14ac:dyDescent="0.2">
      <c r="D892" s="1"/>
      <c r="E892" s="1"/>
    </row>
    <row r="893" spans="4:5" ht="15.75" customHeight="1" x14ac:dyDescent="0.2">
      <c r="D893" s="1"/>
      <c r="E893" s="1"/>
    </row>
    <row r="894" spans="4:5" ht="15.75" customHeight="1" x14ac:dyDescent="0.2">
      <c r="D894" s="1"/>
      <c r="E894" s="1"/>
    </row>
    <row r="895" spans="4:5" ht="15.75" customHeight="1" x14ac:dyDescent="0.2">
      <c r="D895" s="1"/>
      <c r="E895" s="1"/>
    </row>
    <row r="896" spans="4:5" ht="15.75" customHeight="1" x14ac:dyDescent="0.2">
      <c r="D896" s="1"/>
      <c r="E896" s="1"/>
    </row>
    <row r="897" spans="4:5" ht="15.75" customHeight="1" x14ac:dyDescent="0.2">
      <c r="D897" s="1"/>
      <c r="E897" s="1"/>
    </row>
    <row r="898" spans="4:5" ht="15.75" customHeight="1" x14ac:dyDescent="0.2">
      <c r="D898" s="1"/>
      <c r="E898" s="1"/>
    </row>
    <row r="899" spans="4:5" ht="15.75" customHeight="1" x14ac:dyDescent="0.2">
      <c r="D899" s="1"/>
      <c r="E899" s="1"/>
    </row>
    <row r="900" spans="4:5" ht="15.75" customHeight="1" x14ac:dyDescent="0.2">
      <c r="D900" s="1"/>
      <c r="E900" s="1"/>
    </row>
    <row r="901" spans="4:5" ht="15.75" customHeight="1" x14ac:dyDescent="0.2">
      <c r="D901" s="1"/>
      <c r="E901" s="1"/>
    </row>
    <row r="902" spans="4:5" ht="15.75" customHeight="1" x14ac:dyDescent="0.2">
      <c r="D902" s="1"/>
      <c r="E902" s="1"/>
    </row>
    <row r="903" spans="4:5" ht="15.75" customHeight="1" x14ac:dyDescent="0.2">
      <c r="D903" s="1"/>
      <c r="E903" s="1"/>
    </row>
    <row r="904" spans="4:5" ht="15.75" customHeight="1" x14ac:dyDescent="0.2">
      <c r="D904" s="1"/>
      <c r="E904" s="1"/>
    </row>
    <row r="905" spans="4:5" ht="15.75" customHeight="1" x14ac:dyDescent="0.2">
      <c r="D905" s="1"/>
      <c r="E905" s="1"/>
    </row>
    <row r="906" spans="4:5" ht="15.75" customHeight="1" x14ac:dyDescent="0.2">
      <c r="D906" s="1"/>
      <c r="E906" s="1"/>
    </row>
    <row r="907" spans="4:5" ht="15.75" customHeight="1" x14ac:dyDescent="0.2">
      <c r="D907" s="1"/>
      <c r="E907" s="1"/>
    </row>
    <row r="908" spans="4:5" ht="15.75" customHeight="1" x14ac:dyDescent="0.2">
      <c r="D908" s="1"/>
      <c r="E908" s="1"/>
    </row>
    <row r="909" spans="4:5" ht="15.75" customHeight="1" x14ac:dyDescent="0.2">
      <c r="D909" s="1"/>
      <c r="E909" s="1"/>
    </row>
    <row r="910" spans="4:5" ht="15.75" customHeight="1" x14ac:dyDescent="0.2">
      <c r="D910" s="1"/>
      <c r="E910" s="1"/>
    </row>
    <row r="911" spans="4:5" ht="15.75" customHeight="1" x14ac:dyDescent="0.2">
      <c r="D911" s="1"/>
      <c r="E911" s="1"/>
    </row>
    <row r="912" spans="4:5" ht="15.75" customHeight="1" x14ac:dyDescent="0.2">
      <c r="D912" s="1"/>
      <c r="E912" s="1"/>
    </row>
    <row r="913" spans="4:5" ht="15.75" customHeight="1" x14ac:dyDescent="0.2">
      <c r="D913" s="1"/>
      <c r="E913" s="1"/>
    </row>
    <row r="914" spans="4:5" ht="15.75" customHeight="1" x14ac:dyDescent="0.2">
      <c r="D914" s="1"/>
      <c r="E914" s="1"/>
    </row>
    <row r="915" spans="4:5" ht="15.75" customHeight="1" x14ac:dyDescent="0.2">
      <c r="D915" s="1"/>
      <c r="E915" s="1"/>
    </row>
    <row r="916" spans="4:5" ht="15.75" customHeight="1" x14ac:dyDescent="0.2">
      <c r="D916" s="1"/>
      <c r="E916" s="1"/>
    </row>
    <row r="917" spans="4:5" ht="15.75" customHeight="1" x14ac:dyDescent="0.2">
      <c r="D917" s="1"/>
      <c r="E917" s="1"/>
    </row>
    <row r="918" spans="4:5" ht="15.75" customHeight="1" x14ac:dyDescent="0.2">
      <c r="D918" s="1"/>
      <c r="E918" s="1"/>
    </row>
    <row r="919" spans="4:5" ht="15.75" customHeight="1" x14ac:dyDescent="0.2">
      <c r="D919" s="1"/>
      <c r="E919" s="1"/>
    </row>
    <row r="920" spans="4:5" ht="15.75" customHeight="1" x14ac:dyDescent="0.2">
      <c r="D920" s="1"/>
      <c r="E920" s="1"/>
    </row>
    <row r="921" spans="4:5" ht="15.75" customHeight="1" x14ac:dyDescent="0.2">
      <c r="D921" s="1"/>
      <c r="E921" s="1"/>
    </row>
    <row r="922" spans="4:5" ht="15.75" customHeight="1" x14ac:dyDescent="0.2">
      <c r="D922" s="1"/>
      <c r="E922" s="1"/>
    </row>
    <row r="923" spans="4:5" ht="15.75" customHeight="1" x14ac:dyDescent="0.2">
      <c r="D923" s="1"/>
      <c r="E923" s="1"/>
    </row>
    <row r="924" spans="4:5" ht="15.75" customHeight="1" x14ac:dyDescent="0.2">
      <c r="D924" s="1"/>
      <c r="E924" s="1"/>
    </row>
    <row r="925" spans="4:5" ht="15.75" customHeight="1" x14ac:dyDescent="0.2">
      <c r="D925" s="1"/>
      <c r="E925" s="1"/>
    </row>
    <row r="926" spans="4:5" ht="15.75" customHeight="1" x14ac:dyDescent="0.2">
      <c r="D926" s="1"/>
      <c r="E926" s="1"/>
    </row>
    <row r="927" spans="4:5" ht="15.75" customHeight="1" x14ac:dyDescent="0.2">
      <c r="D927" s="1"/>
      <c r="E927" s="1"/>
    </row>
    <row r="928" spans="4:5" ht="15.75" customHeight="1" x14ac:dyDescent="0.2">
      <c r="D928" s="1"/>
      <c r="E928" s="1"/>
    </row>
    <row r="929" spans="4:5" ht="15.75" customHeight="1" x14ac:dyDescent="0.2">
      <c r="D929" s="1"/>
      <c r="E929" s="1"/>
    </row>
    <row r="930" spans="4:5" ht="15.75" customHeight="1" x14ac:dyDescent="0.2">
      <c r="D930" s="1"/>
      <c r="E930" s="1"/>
    </row>
    <row r="931" spans="4:5" ht="15.75" customHeight="1" x14ac:dyDescent="0.2">
      <c r="D931" s="1"/>
      <c r="E931" s="1"/>
    </row>
    <row r="932" spans="4:5" ht="15.75" customHeight="1" x14ac:dyDescent="0.2">
      <c r="D932" s="1"/>
      <c r="E932" s="1"/>
    </row>
    <row r="933" spans="4:5" ht="15.75" customHeight="1" x14ac:dyDescent="0.2">
      <c r="D933" s="1"/>
      <c r="E933" s="1"/>
    </row>
    <row r="934" spans="4:5" ht="15.75" customHeight="1" x14ac:dyDescent="0.2">
      <c r="D934" s="1"/>
      <c r="E934" s="1"/>
    </row>
    <row r="935" spans="4:5" ht="15.75" customHeight="1" x14ac:dyDescent="0.2">
      <c r="D935" s="1"/>
      <c r="E935" s="1"/>
    </row>
    <row r="936" spans="4:5" ht="15.75" customHeight="1" x14ac:dyDescent="0.2">
      <c r="D936" s="1"/>
      <c r="E936" s="1"/>
    </row>
    <row r="937" spans="4:5" ht="15.75" customHeight="1" x14ac:dyDescent="0.2">
      <c r="D937" s="1"/>
      <c r="E937" s="1"/>
    </row>
    <row r="938" spans="4:5" ht="15.75" customHeight="1" x14ac:dyDescent="0.2">
      <c r="D938" s="1"/>
      <c r="E938" s="1"/>
    </row>
    <row r="939" spans="4:5" ht="15.75" customHeight="1" x14ac:dyDescent="0.2">
      <c r="D939" s="1"/>
      <c r="E939" s="1"/>
    </row>
    <row r="940" spans="4:5" ht="15.75" customHeight="1" x14ac:dyDescent="0.2">
      <c r="D940" s="1"/>
      <c r="E940" s="1"/>
    </row>
    <row r="941" spans="4:5" ht="15.75" customHeight="1" x14ac:dyDescent="0.2">
      <c r="D941" s="1"/>
      <c r="E941" s="1"/>
    </row>
    <row r="942" spans="4:5" ht="15.75" customHeight="1" x14ac:dyDescent="0.2">
      <c r="D942" s="1"/>
      <c r="E942" s="1"/>
    </row>
    <row r="943" spans="4:5" ht="15.75" customHeight="1" x14ac:dyDescent="0.2">
      <c r="D943" s="1"/>
      <c r="E943" s="1"/>
    </row>
    <row r="944" spans="4:5" ht="15.75" customHeight="1" x14ac:dyDescent="0.2">
      <c r="D944" s="1"/>
      <c r="E944" s="1"/>
    </row>
    <row r="945" spans="4:5" ht="15.75" customHeight="1" x14ac:dyDescent="0.2">
      <c r="D945" s="1"/>
      <c r="E945" s="1"/>
    </row>
    <row r="946" spans="4:5" ht="15.75" customHeight="1" x14ac:dyDescent="0.2">
      <c r="D946" s="1"/>
      <c r="E946" s="1"/>
    </row>
    <row r="947" spans="4:5" ht="15.75" customHeight="1" x14ac:dyDescent="0.2">
      <c r="D947" s="1"/>
      <c r="E947" s="1"/>
    </row>
    <row r="948" spans="4:5" ht="15.75" customHeight="1" x14ac:dyDescent="0.2">
      <c r="D948" s="1"/>
      <c r="E948" s="1"/>
    </row>
    <row r="949" spans="4:5" ht="15.75" customHeight="1" x14ac:dyDescent="0.2">
      <c r="D949" s="1"/>
      <c r="E949" s="1"/>
    </row>
    <row r="950" spans="4:5" ht="15.75" customHeight="1" x14ac:dyDescent="0.2">
      <c r="D950" s="1"/>
      <c r="E950" s="1"/>
    </row>
    <row r="951" spans="4:5" ht="15.75" customHeight="1" x14ac:dyDescent="0.2">
      <c r="D951" s="1"/>
      <c r="E951" s="1"/>
    </row>
    <row r="952" spans="4:5" ht="15.75" customHeight="1" x14ac:dyDescent="0.2">
      <c r="D952" s="1"/>
      <c r="E952" s="1"/>
    </row>
    <row r="953" spans="4:5" ht="15.75" customHeight="1" x14ac:dyDescent="0.2">
      <c r="D953" s="1"/>
      <c r="E953" s="1"/>
    </row>
    <row r="954" spans="4:5" ht="15.75" customHeight="1" x14ac:dyDescent="0.2">
      <c r="D954" s="1"/>
      <c r="E954" s="1"/>
    </row>
    <row r="955" spans="4:5" ht="15.75" customHeight="1" x14ac:dyDescent="0.2">
      <c r="D955" s="1"/>
      <c r="E955" s="1"/>
    </row>
    <row r="956" spans="4:5" ht="15.75" customHeight="1" x14ac:dyDescent="0.2">
      <c r="D956" s="1"/>
      <c r="E956" s="1"/>
    </row>
    <row r="957" spans="4:5" ht="15.75" customHeight="1" x14ac:dyDescent="0.2">
      <c r="D957" s="1"/>
      <c r="E957" s="1"/>
    </row>
    <row r="958" spans="4:5" ht="15.75" customHeight="1" x14ac:dyDescent="0.2">
      <c r="D958" s="1"/>
      <c r="E958" s="1"/>
    </row>
    <row r="959" spans="4:5" ht="15.75" customHeight="1" x14ac:dyDescent="0.2">
      <c r="D959" s="1"/>
      <c r="E959" s="1"/>
    </row>
    <row r="960" spans="4:5" ht="15.75" customHeight="1" x14ac:dyDescent="0.2">
      <c r="D960" s="1"/>
      <c r="E960" s="1"/>
    </row>
    <row r="961" spans="4:5" ht="15.75" customHeight="1" x14ac:dyDescent="0.2">
      <c r="D961" s="1"/>
      <c r="E961" s="1"/>
    </row>
    <row r="962" spans="4:5" ht="15.75" customHeight="1" x14ac:dyDescent="0.2">
      <c r="D962" s="1"/>
      <c r="E962" s="1"/>
    </row>
    <row r="963" spans="4:5" ht="15.75" customHeight="1" x14ac:dyDescent="0.2">
      <c r="D963" s="1"/>
      <c r="E963" s="1"/>
    </row>
    <row r="964" spans="4:5" ht="15.75" customHeight="1" x14ac:dyDescent="0.2">
      <c r="D964" s="1"/>
      <c r="E964" s="1"/>
    </row>
    <row r="965" spans="4:5" ht="15.75" customHeight="1" x14ac:dyDescent="0.2">
      <c r="D965" s="1"/>
      <c r="E965" s="1"/>
    </row>
    <row r="966" spans="4:5" ht="15.75" customHeight="1" x14ac:dyDescent="0.2">
      <c r="D966" s="1"/>
      <c r="E966" s="1"/>
    </row>
    <row r="967" spans="4:5" ht="15.75" customHeight="1" x14ac:dyDescent="0.2">
      <c r="D967" s="1"/>
      <c r="E967" s="1"/>
    </row>
    <row r="968" spans="4:5" ht="15.75" customHeight="1" x14ac:dyDescent="0.2">
      <c r="D968" s="1"/>
      <c r="E968" s="1"/>
    </row>
    <row r="969" spans="4:5" ht="15.75" customHeight="1" x14ac:dyDescent="0.2">
      <c r="D969" s="1"/>
      <c r="E969" s="1"/>
    </row>
    <row r="970" spans="4:5" ht="15.75" customHeight="1" x14ac:dyDescent="0.2">
      <c r="D970" s="1"/>
      <c r="E970" s="1"/>
    </row>
    <row r="971" spans="4:5" ht="15.75" customHeight="1" x14ac:dyDescent="0.2">
      <c r="D971" s="1"/>
      <c r="E971" s="1"/>
    </row>
    <row r="972" spans="4:5" ht="15.75" customHeight="1" x14ac:dyDescent="0.2">
      <c r="D972" s="1"/>
      <c r="E972" s="1"/>
    </row>
    <row r="973" spans="4:5" ht="15.75" customHeight="1" x14ac:dyDescent="0.2">
      <c r="D973" s="1"/>
      <c r="E973" s="1"/>
    </row>
    <row r="974" spans="4:5" ht="15.75" customHeight="1" x14ac:dyDescent="0.2">
      <c r="D974" s="1"/>
      <c r="E974" s="1"/>
    </row>
    <row r="975" spans="4:5" ht="15.75" customHeight="1" x14ac:dyDescent="0.2">
      <c r="D975" s="1"/>
      <c r="E975" s="1"/>
    </row>
    <row r="976" spans="4:5" ht="15.75" customHeight="1" x14ac:dyDescent="0.2">
      <c r="D976" s="1"/>
      <c r="E976" s="1"/>
    </row>
    <row r="977" spans="4:5" ht="15.75" customHeight="1" x14ac:dyDescent="0.2">
      <c r="D977" s="1"/>
      <c r="E977" s="1"/>
    </row>
    <row r="978" spans="4:5" ht="15.75" customHeight="1" x14ac:dyDescent="0.2">
      <c r="D978" s="1"/>
      <c r="E978" s="1"/>
    </row>
    <row r="979" spans="4:5" ht="15.75" customHeight="1" x14ac:dyDescent="0.2">
      <c r="D979" s="1"/>
      <c r="E979" s="1"/>
    </row>
    <row r="980" spans="4:5" ht="15.75" customHeight="1" x14ac:dyDescent="0.2">
      <c r="D980" s="1"/>
      <c r="E980" s="1"/>
    </row>
    <row r="981" spans="4:5" ht="15.75" customHeight="1" x14ac:dyDescent="0.2">
      <c r="D981" s="1"/>
      <c r="E981" s="1"/>
    </row>
    <row r="982" spans="4:5" ht="15.75" customHeight="1" x14ac:dyDescent="0.2">
      <c r="D982" s="1"/>
      <c r="E982" s="1"/>
    </row>
    <row r="983" spans="4:5" ht="15.75" customHeight="1" x14ac:dyDescent="0.2">
      <c r="D983" s="1"/>
      <c r="E983" s="1"/>
    </row>
    <row r="984" spans="4:5" ht="15.75" customHeight="1" x14ac:dyDescent="0.2">
      <c r="D984" s="1"/>
      <c r="E984" s="1"/>
    </row>
    <row r="985" spans="4:5" ht="15.75" customHeight="1" x14ac:dyDescent="0.2">
      <c r="D985" s="1"/>
      <c r="E985" s="1"/>
    </row>
    <row r="986" spans="4:5" ht="15.75" customHeight="1" x14ac:dyDescent="0.2">
      <c r="D986" s="1"/>
      <c r="E986" s="1"/>
    </row>
    <row r="987" spans="4:5" ht="15.75" customHeight="1" x14ac:dyDescent="0.2">
      <c r="D987" s="1"/>
      <c r="E987" s="1"/>
    </row>
    <row r="988" spans="4:5" ht="15.75" customHeight="1" x14ac:dyDescent="0.2">
      <c r="D988" s="1"/>
      <c r="E988" s="1"/>
    </row>
    <row r="989" spans="4:5" ht="15.75" customHeight="1" x14ac:dyDescent="0.2">
      <c r="D989" s="1"/>
      <c r="E989" s="1"/>
    </row>
    <row r="990" spans="4:5" ht="15.75" customHeight="1" x14ac:dyDescent="0.2">
      <c r="D990" s="1"/>
      <c r="E990" s="1"/>
    </row>
    <row r="991" spans="4:5" ht="15.75" customHeight="1" x14ac:dyDescent="0.2">
      <c r="D991" s="1"/>
      <c r="E991" s="1"/>
    </row>
    <row r="992" spans="4:5" ht="15.75" customHeight="1" x14ac:dyDescent="0.2">
      <c r="D992" s="1"/>
      <c r="E992" s="1"/>
    </row>
    <row r="993" spans="4:5" ht="15.75" customHeight="1" x14ac:dyDescent="0.2">
      <c r="D993" s="1"/>
      <c r="E993" s="1"/>
    </row>
    <row r="994" spans="4:5" ht="15.75" customHeight="1" x14ac:dyDescent="0.2">
      <c r="D994" s="1"/>
      <c r="E994" s="1"/>
    </row>
    <row r="995" spans="4:5" ht="15.75" customHeight="1" x14ac:dyDescent="0.2">
      <c r="D995" s="1"/>
      <c r="E995" s="1"/>
    </row>
    <row r="996" spans="4:5" ht="15.75" customHeight="1" x14ac:dyDescent="0.2">
      <c r="D996" s="1"/>
      <c r="E996" s="1"/>
    </row>
    <row r="997" spans="4:5" ht="15.75" customHeight="1" x14ac:dyDescent="0.2">
      <c r="D997" s="1"/>
      <c r="E997" s="1"/>
    </row>
    <row r="998" spans="4:5" ht="15.75" customHeight="1" x14ac:dyDescent="0.2">
      <c r="D998" s="1"/>
      <c r="E998" s="1"/>
    </row>
    <row r="999" spans="4:5" ht="15.75" customHeight="1" x14ac:dyDescent="0.2">
      <c r="D999" s="1"/>
      <c r="E999" s="1"/>
    </row>
    <row r="1000" spans="4:5" ht="15.75" customHeight="1" x14ac:dyDescent="0.2">
      <c r="D1000" s="1"/>
      <c r="E1000" s="1"/>
    </row>
  </sheetData>
  <mergeCells count="4">
    <mergeCell ref="A6:A7"/>
    <mergeCell ref="B6:C6"/>
    <mergeCell ref="D6:E6"/>
    <mergeCell ref="F6:G6"/>
  </mergeCells>
  <pageMargins left="0.7" right="0.7" top="0.75" bottom="0.75" header="0" footer="0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1000"/>
  <sheetViews>
    <sheetView workbookViewId="0">
      <selection activeCell="E14" sqref="E14"/>
    </sheetView>
  </sheetViews>
  <sheetFormatPr baseColWidth="10" defaultColWidth="12.6640625" defaultRowHeight="15" customHeight="1" x14ac:dyDescent="0.15"/>
  <cols>
    <col min="1" max="1" width="10.83203125" customWidth="1"/>
    <col min="2" max="2" width="7.6640625" customWidth="1"/>
    <col min="3" max="3" width="9.83203125" customWidth="1"/>
    <col min="4" max="26" width="7.6640625" customWidth="1"/>
  </cols>
  <sheetData>
    <row r="1" spans="1:26" ht="17" x14ac:dyDescent="0.2">
      <c r="A1" s="41" t="s">
        <v>477</v>
      </c>
      <c r="B1" s="42"/>
      <c r="C1" s="42"/>
      <c r="D1" s="42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6" ht="17" x14ac:dyDescent="0.2">
      <c r="A2" s="62"/>
      <c r="B2" s="42"/>
      <c r="C2" s="42"/>
      <c r="D2" s="42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6" x14ac:dyDescent="0.2">
      <c r="A3" s="72" t="s">
        <v>274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92" t="s">
        <v>471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9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42"/>
      <c r="B6" s="212" t="s">
        <v>478</v>
      </c>
      <c r="C6" s="211"/>
      <c r="D6" s="211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6" ht="32" x14ac:dyDescent="0.2">
      <c r="A7" s="37" t="s">
        <v>277</v>
      </c>
      <c r="B7" s="181" t="s">
        <v>479</v>
      </c>
      <c r="C7" s="182" t="s">
        <v>480</v>
      </c>
      <c r="D7" s="181" t="s">
        <v>481</v>
      </c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6" x14ac:dyDescent="0.2">
      <c r="A8" s="93" t="s">
        <v>281</v>
      </c>
      <c r="B8" s="96">
        <v>49</v>
      </c>
      <c r="C8" s="96">
        <v>31.1</v>
      </c>
      <c r="D8" s="96">
        <v>19.899999999999999</v>
      </c>
      <c r="E8" s="42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6" x14ac:dyDescent="0.2">
      <c r="A9" s="93" t="s">
        <v>282</v>
      </c>
      <c r="B9" s="96">
        <v>49.4</v>
      </c>
      <c r="C9" s="96">
        <v>30.4</v>
      </c>
      <c r="D9" s="96">
        <v>20.2</v>
      </c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6" x14ac:dyDescent="0.2">
      <c r="A10" s="93" t="s">
        <v>283</v>
      </c>
      <c r="B10" s="96">
        <v>43.3</v>
      </c>
      <c r="C10" s="96">
        <v>32.6</v>
      </c>
      <c r="D10" s="96">
        <v>24.1</v>
      </c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26" x14ac:dyDescent="0.2">
      <c r="A11" s="93" t="s">
        <v>284</v>
      </c>
      <c r="B11" s="96">
        <v>41</v>
      </c>
      <c r="C11" s="96">
        <v>31</v>
      </c>
      <c r="D11" s="96">
        <v>28.1</v>
      </c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6" x14ac:dyDescent="0.2">
      <c r="A12" s="93" t="s">
        <v>290</v>
      </c>
      <c r="B12" s="96">
        <v>42.6</v>
      </c>
      <c r="C12" s="96">
        <v>30</v>
      </c>
      <c r="D12" s="96">
        <v>27.4</v>
      </c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B6:D6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000"/>
  <sheetViews>
    <sheetView zoomScaleNormal="100" workbookViewId="0">
      <pane xSplit="3" ySplit="6" topLeftCell="AO7" activePane="bottomRight" state="frozen"/>
      <selection pane="topRight" activeCell="D1" sqref="D1"/>
      <selection pane="bottomLeft" activeCell="A7" sqref="A7"/>
      <selection pane="bottomRight" activeCell="E11" sqref="E11"/>
    </sheetView>
  </sheetViews>
  <sheetFormatPr baseColWidth="10" defaultColWidth="12.6640625" defaultRowHeight="15" customHeight="1" x14ac:dyDescent="0.15"/>
  <cols>
    <col min="1" max="1" width="8" customWidth="1"/>
    <col min="2" max="2" width="76.6640625" customWidth="1"/>
    <col min="3" max="3" width="13.6640625" customWidth="1"/>
    <col min="4" max="4" width="14.1640625" customWidth="1"/>
    <col min="5" max="5" width="9.6640625" customWidth="1"/>
    <col min="6" max="6" width="13.1640625" customWidth="1"/>
    <col min="7" max="7" width="9.6640625" customWidth="1"/>
    <col min="8" max="8" width="11.1640625" customWidth="1"/>
    <col min="9" max="49" width="4.6640625" customWidth="1"/>
  </cols>
  <sheetData>
    <row r="1" spans="1:49" ht="17" x14ac:dyDescent="0.2">
      <c r="A1" s="41" t="s">
        <v>155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</row>
    <row r="2" spans="1:49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</row>
    <row r="3" spans="1:49" x14ac:dyDescent="0.2">
      <c r="A3" s="87" t="s">
        <v>41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</row>
    <row r="4" spans="1:49" x14ac:dyDescent="0.2">
      <c r="A4" s="87" t="s">
        <v>156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</row>
    <row r="5" spans="1:49" ht="29.25" customHeight="1" x14ac:dyDescent="0.2">
      <c r="A5" s="42"/>
      <c r="B5" s="42"/>
      <c r="C5" s="42"/>
      <c r="D5" s="42"/>
      <c r="E5" s="42"/>
      <c r="F5" s="42"/>
      <c r="G5" s="42"/>
      <c r="H5" s="42"/>
      <c r="I5" s="203" t="s">
        <v>43</v>
      </c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5"/>
      <c r="AO5" s="206" t="s">
        <v>44</v>
      </c>
      <c r="AP5" s="204"/>
      <c r="AQ5" s="204"/>
      <c r="AR5" s="204"/>
      <c r="AS5" s="204"/>
      <c r="AT5" s="204"/>
      <c r="AU5" s="204"/>
      <c r="AV5" s="204"/>
      <c r="AW5" s="205"/>
    </row>
    <row r="6" spans="1:49" ht="48" x14ac:dyDescent="0.15">
      <c r="A6" s="44" t="s">
        <v>45</v>
      </c>
      <c r="B6" s="44" t="s">
        <v>46</v>
      </c>
      <c r="C6" s="44" t="s">
        <v>47</v>
      </c>
      <c r="D6" s="45" t="s">
        <v>48</v>
      </c>
      <c r="E6" s="46" t="s">
        <v>49</v>
      </c>
      <c r="F6" s="46" t="s">
        <v>50</v>
      </c>
      <c r="G6" s="46" t="s">
        <v>49</v>
      </c>
      <c r="H6" s="44" t="s">
        <v>51</v>
      </c>
      <c r="I6" s="44" t="s">
        <v>52</v>
      </c>
      <c r="J6" s="44" t="s">
        <v>157</v>
      </c>
      <c r="K6" s="44" t="s">
        <v>158</v>
      </c>
      <c r="L6" s="44" t="s">
        <v>159</v>
      </c>
      <c r="M6" s="44" t="s">
        <v>160</v>
      </c>
      <c r="N6" s="44" t="s">
        <v>7</v>
      </c>
      <c r="O6" s="44" t="s">
        <v>161</v>
      </c>
      <c r="P6" s="44" t="s">
        <v>162</v>
      </c>
      <c r="Q6" s="44" t="s">
        <v>163</v>
      </c>
      <c r="R6" s="44" t="s">
        <v>164</v>
      </c>
      <c r="S6" s="44" t="s">
        <v>165</v>
      </c>
      <c r="T6" s="44" t="s">
        <v>166</v>
      </c>
      <c r="U6" s="44" t="s">
        <v>167</v>
      </c>
      <c r="V6" s="44" t="s">
        <v>168</v>
      </c>
      <c r="W6" s="44" t="s">
        <v>169</v>
      </c>
      <c r="X6" s="44" t="s">
        <v>170</v>
      </c>
      <c r="Y6" s="44" t="s">
        <v>171</v>
      </c>
      <c r="Z6" s="44" t="s">
        <v>172</v>
      </c>
      <c r="AA6" s="44" t="s">
        <v>173</v>
      </c>
      <c r="AB6" s="44" t="s">
        <v>174</v>
      </c>
      <c r="AC6" s="44" t="s">
        <v>175</v>
      </c>
      <c r="AD6" s="44" t="s">
        <v>176</v>
      </c>
      <c r="AE6" s="44" t="s">
        <v>177</v>
      </c>
      <c r="AF6" s="44" t="s">
        <v>178</v>
      </c>
      <c r="AG6" s="44" t="s">
        <v>179</v>
      </c>
      <c r="AH6" s="44" t="s">
        <v>180</v>
      </c>
      <c r="AI6" s="44" t="s">
        <v>181</v>
      </c>
      <c r="AJ6" s="44" t="s">
        <v>182</v>
      </c>
      <c r="AK6" s="44" t="s">
        <v>67</v>
      </c>
      <c r="AL6" s="44" t="s">
        <v>68</v>
      </c>
      <c r="AM6" s="44" t="s">
        <v>69</v>
      </c>
      <c r="AN6" s="44" t="s">
        <v>70</v>
      </c>
      <c r="AO6" s="44" t="s">
        <v>5</v>
      </c>
      <c r="AP6" s="44" t="s">
        <v>17</v>
      </c>
      <c r="AQ6" s="44" t="s">
        <v>18</v>
      </c>
      <c r="AR6" s="44" t="s">
        <v>19</v>
      </c>
      <c r="AS6" s="44" t="s">
        <v>21</v>
      </c>
      <c r="AT6" s="44" t="s">
        <v>23</v>
      </c>
      <c r="AU6" s="44" t="s">
        <v>26</v>
      </c>
      <c r="AV6" s="44" t="s">
        <v>27</v>
      </c>
      <c r="AW6" s="44" t="s">
        <v>183</v>
      </c>
    </row>
    <row r="7" spans="1:49" x14ac:dyDescent="0.2">
      <c r="A7" s="58" t="s">
        <v>71</v>
      </c>
      <c r="B7" s="48" t="s">
        <v>72</v>
      </c>
      <c r="C7" s="49"/>
      <c r="D7" s="196"/>
      <c r="E7" s="196"/>
      <c r="F7" s="196"/>
      <c r="G7" s="196"/>
      <c r="H7" s="189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</row>
    <row r="8" spans="1:49" x14ac:dyDescent="0.2">
      <c r="A8" s="51" t="s">
        <v>73</v>
      </c>
      <c r="B8" s="52" t="s">
        <v>74</v>
      </c>
      <c r="C8" s="52" t="s">
        <v>75</v>
      </c>
      <c r="D8" s="50"/>
      <c r="E8" s="50"/>
      <c r="F8" s="50"/>
      <c r="G8" s="50"/>
      <c r="H8" s="189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2"/>
      <c r="AP8" s="192"/>
      <c r="AQ8" s="192"/>
      <c r="AR8" s="192"/>
      <c r="AS8" s="192"/>
      <c r="AT8" s="192"/>
      <c r="AU8" s="192"/>
      <c r="AV8" s="192"/>
      <c r="AW8" s="192"/>
    </row>
    <row r="9" spans="1:49" x14ac:dyDescent="0.2">
      <c r="A9" s="51" t="s">
        <v>76</v>
      </c>
      <c r="B9" s="52" t="s">
        <v>77</v>
      </c>
      <c r="C9" s="52" t="s">
        <v>75</v>
      </c>
      <c r="D9" s="50"/>
      <c r="E9" s="50"/>
      <c r="F9" s="50"/>
      <c r="G9" s="50"/>
      <c r="H9" s="189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2"/>
      <c r="AP9" s="192"/>
      <c r="AQ9" s="192"/>
      <c r="AR9" s="192"/>
      <c r="AS9" s="192"/>
      <c r="AT9" s="192"/>
      <c r="AU9" s="192"/>
      <c r="AV9" s="192"/>
      <c r="AW9" s="192"/>
    </row>
    <row r="10" spans="1:49" x14ac:dyDescent="0.2">
      <c r="A10" s="51" t="s">
        <v>78</v>
      </c>
      <c r="B10" s="52" t="s">
        <v>79</v>
      </c>
      <c r="C10" s="52" t="s">
        <v>75</v>
      </c>
      <c r="D10" s="50"/>
      <c r="E10" s="50"/>
      <c r="F10" s="50"/>
      <c r="G10" s="50"/>
      <c r="H10" s="189"/>
      <c r="I10" s="190"/>
      <c r="J10" s="190"/>
      <c r="K10" s="190"/>
      <c r="L10" s="190"/>
      <c r="M10" s="190"/>
      <c r="N10" s="190"/>
      <c r="O10" s="190"/>
      <c r="P10" s="190"/>
      <c r="Q10" s="191"/>
      <c r="R10" s="191"/>
      <c r="S10" s="191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</row>
    <row r="11" spans="1:49" x14ac:dyDescent="0.2">
      <c r="A11" s="51" t="s">
        <v>80</v>
      </c>
      <c r="B11" s="52" t="s">
        <v>81</v>
      </c>
      <c r="C11" s="52" t="s">
        <v>82</v>
      </c>
      <c r="D11" s="50"/>
      <c r="E11" s="50"/>
      <c r="F11" s="50"/>
      <c r="G11" s="50"/>
      <c r="H11" s="189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</row>
    <row r="12" spans="1:49" x14ac:dyDescent="0.2">
      <c r="A12" s="51" t="s">
        <v>83</v>
      </c>
      <c r="B12" s="52" t="s">
        <v>84</v>
      </c>
      <c r="C12" s="52" t="s">
        <v>82</v>
      </c>
      <c r="D12" s="50"/>
      <c r="E12" s="50"/>
      <c r="F12" s="50"/>
      <c r="G12" s="50"/>
      <c r="H12" s="189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</row>
    <row r="13" spans="1:49" x14ac:dyDescent="0.2">
      <c r="A13" s="51" t="s">
        <v>85</v>
      </c>
      <c r="B13" s="52" t="s">
        <v>86</v>
      </c>
      <c r="C13" s="52" t="s">
        <v>75</v>
      </c>
      <c r="D13" s="50"/>
      <c r="E13" s="50"/>
      <c r="F13" s="50"/>
      <c r="G13" s="50"/>
      <c r="H13" s="189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</row>
    <row r="14" spans="1:49" x14ac:dyDescent="0.2">
      <c r="A14" s="51" t="s">
        <v>87</v>
      </c>
      <c r="B14" s="52" t="s">
        <v>508</v>
      </c>
      <c r="C14" s="52" t="s">
        <v>75</v>
      </c>
      <c r="D14" s="50"/>
      <c r="E14" s="50"/>
      <c r="F14" s="50"/>
      <c r="G14" s="50"/>
      <c r="H14" s="189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2"/>
      <c r="AV14" s="192"/>
      <c r="AW14" s="192"/>
    </row>
    <row r="15" spans="1:49" x14ac:dyDescent="0.2">
      <c r="A15" s="51" t="s">
        <v>89</v>
      </c>
      <c r="B15" s="52" t="s">
        <v>509</v>
      </c>
      <c r="C15" s="52" t="s">
        <v>93</v>
      </c>
      <c r="D15" s="50"/>
      <c r="E15" s="50"/>
      <c r="F15" s="50"/>
      <c r="G15" s="50"/>
      <c r="H15" s="189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</row>
    <row r="16" spans="1:49" x14ac:dyDescent="0.2">
      <c r="A16" s="51" t="s">
        <v>91</v>
      </c>
      <c r="B16" s="52" t="s">
        <v>510</v>
      </c>
      <c r="C16" s="52" t="s">
        <v>93</v>
      </c>
      <c r="D16" s="50"/>
      <c r="E16" s="50"/>
      <c r="F16" s="50"/>
      <c r="G16" s="50"/>
      <c r="H16" s="189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</row>
    <row r="17" spans="1:49" x14ac:dyDescent="0.2">
      <c r="A17" s="51" t="s">
        <v>109</v>
      </c>
      <c r="B17" s="52" t="s">
        <v>490</v>
      </c>
      <c r="C17" s="52" t="s">
        <v>93</v>
      </c>
      <c r="D17" s="50"/>
      <c r="E17" s="50"/>
      <c r="F17" s="50"/>
      <c r="G17" s="50"/>
      <c r="H17" s="189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1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1"/>
      <c r="AN17" s="191"/>
      <c r="AO17" s="190"/>
      <c r="AP17" s="190"/>
      <c r="AQ17" s="190"/>
      <c r="AR17" s="190"/>
      <c r="AS17" s="190"/>
      <c r="AT17" s="190"/>
      <c r="AU17" s="190"/>
      <c r="AV17" s="190"/>
      <c r="AW17" s="190"/>
    </row>
    <row r="18" spans="1:49" x14ac:dyDescent="0.2">
      <c r="A18" s="51" t="s">
        <v>111</v>
      </c>
      <c r="B18" s="52" t="s">
        <v>184</v>
      </c>
      <c r="C18" s="52" t="s">
        <v>75</v>
      </c>
      <c r="D18" s="50"/>
      <c r="E18" s="50"/>
      <c r="F18" s="50"/>
      <c r="G18" s="50"/>
      <c r="H18" s="189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</row>
    <row r="19" spans="1:49" x14ac:dyDescent="0.2">
      <c r="A19" s="51" t="s">
        <v>113</v>
      </c>
      <c r="B19" s="52" t="s">
        <v>185</v>
      </c>
      <c r="C19" s="52" t="s">
        <v>82</v>
      </c>
      <c r="D19" s="50"/>
      <c r="E19" s="50"/>
      <c r="F19" s="50"/>
      <c r="G19" s="50"/>
      <c r="H19" s="189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</row>
    <row r="20" spans="1:49" x14ac:dyDescent="0.2">
      <c r="A20" s="51" t="s">
        <v>115</v>
      </c>
      <c r="B20" s="52" t="s">
        <v>511</v>
      </c>
      <c r="C20" s="52" t="s">
        <v>93</v>
      </c>
      <c r="D20" s="50"/>
      <c r="E20" s="50"/>
      <c r="F20" s="50"/>
      <c r="G20" s="50"/>
      <c r="H20" s="189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</row>
    <row r="21" spans="1:49" ht="15.75" customHeight="1" x14ac:dyDescent="0.2">
      <c r="A21" s="51" t="s">
        <v>117</v>
      </c>
      <c r="B21" s="52" t="s">
        <v>186</v>
      </c>
      <c r="C21" s="52" t="s">
        <v>93</v>
      </c>
      <c r="D21" s="50"/>
      <c r="E21" s="50"/>
      <c r="F21" s="50"/>
      <c r="G21" s="50"/>
      <c r="H21" s="189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1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</row>
    <row r="22" spans="1:49" ht="15.75" customHeight="1" x14ac:dyDescent="0.2">
      <c r="A22" s="47" t="s">
        <v>94</v>
      </c>
      <c r="B22" s="48" t="s">
        <v>187</v>
      </c>
      <c r="C22" s="49"/>
      <c r="D22" s="50"/>
      <c r="E22" s="50"/>
      <c r="F22" s="50"/>
      <c r="G22" s="50"/>
      <c r="H22" s="189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</row>
    <row r="23" spans="1:49" ht="15.75" customHeight="1" x14ac:dyDescent="0.2">
      <c r="A23" s="51" t="s">
        <v>73</v>
      </c>
      <c r="B23" s="52" t="s">
        <v>153</v>
      </c>
      <c r="C23" s="52" t="s">
        <v>75</v>
      </c>
      <c r="D23" s="50"/>
      <c r="E23" s="50"/>
      <c r="F23" s="50"/>
      <c r="G23" s="50"/>
      <c r="H23" s="189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</row>
    <row r="24" spans="1:49" ht="15.75" customHeight="1" x14ac:dyDescent="0.2">
      <c r="A24" s="51" t="s">
        <v>76</v>
      </c>
      <c r="B24" s="52" t="s">
        <v>101</v>
      </c>
      <c r="C24" s="52" t="s">
        <v>82</v>
      </c>
      <c r="D24" s="50"/>
      <c r="E24" s="50"/>
      <c r="F24" s="50"/>
      <c r="G24" s="50"/>
      <c r="H24" s="189"/>
      <c r="I24" s="190"/>
      <c r="J24" s="190"/>
      <c r="K24" s="190"/>
      <c r="L24" s="190"/>
      <c r="M24" s="190"/>
      <c r="N24" s="191"/>
      <c r="O24" s="191"/>
      <c r="P24" s="190"/>
      <c r="Q24" s="190"/>
      <c r="R24" s="190"/>
      <c r="S24" s="190"/>
      <c r="T24" s="191"/>
      <c r="U24" s="191"/>
      <c r="V24" s="190"/>
      <c r="W24" s="191"/>
      <c r="X24" s="190"/>
      <c r="Y24" s="191"/>
      <c r="Z24" s="191"/>
      <c r="AA24" s="197"/>
      <c r="AB24" s="190"/>
      <c r="AC24" s="190"/>
      <c r="AD24" s="190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0"/>
      <c r="AP24" s="190"/>
      <c r="AQ24" s="192"/>
      <c r="AR24" s="190"/>
      <c r="AS24" s="192"/>
      <c r="AT24" s="192"/>
      <c r="AU24" s="190"/>
      <c r="AV24" s="192"/>
      <c r="AW24" s="192"/>
    </row>
    <row r="25" spans="1:49" ht="15.75" customHeight="1" x14ac:dyDescent="0.2">
      <c r="A25" s="51" t="s">
        <v>78</v>
      </c>
      <c r="B25" s="52" t="s">
        <v>188</v>
      </c>
      <c r="C25" s="52" t="s">
        <v>75</v>
      </c>
      <c r="D25" s="50"/>
      <c r="E25" s="50"/>
      <c r="F25" s="50"/>
      <c r="G25" s="50"/>
      <c r="H25" s="189"/>
      <c r="I25" s="190"/>
      <c r="J25" s="190"/>
      <c r="K25" s="191"/>
      <c r="L25" s="191"/>
      <c r="M25" s="191"/>
      <c r="N25" s="191"/>
      <c r="O25" s="191"/>
      <c r="P25" s="191"/>
      <c r="Q25" s="191"/>
      <c r="R25" s="191"/>
      <c r="S25" s="190"/>
      <c r="T25" s="191"/>
      <c r="U25" s="191"/>
      <c r="V25" s="190"/>
      <c r="W25" s="190"/>
      <c r="X25" s="190"/>
      <c r="Y25" s="191"/>
      <c r="Z25" s="191"/>
      <c r="AA25" s="191"/>
      <c r="AB25" s="190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0"/>
      <c r="AN25" s="190"/>
      <c r="AO25" s="190"/>
      <c r="AP25" s="190"/>
      <c r="AQ25" s="192"/>
      <c r="AR25" s="192"/>
      <c r="AS25" s="192"/>
      <c r="AT25" s="192"/>
      <c r="AU25" s="190"/>
      <c r="AV25" s="192"/>
      <c r="AW25" s="192"/>
    </row>
    <row r="26" spans="1:49" ht="15.75" customHeight="1" x14ac:dyDescent="0.2">
      <c r="A26" s="51" t="s">
        <v>80</v>
      </c>
      <c r="B26" s="52" t="s">
        <v>189</v>
      </c>
      <c r="C26" s="52" t="s">
        <v>75</v>
      </c>
      <c r="D26" s="50"/>
      <c r="E26" s="50"/>
      <c r="F26" s="50"/>
      <c r="G26" s="50"/>
      <c r="H26" s="189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</row>
    <row r="27" spans="1:49" ht="15.75" customHeight="1" x14ac:dyDescent="0.2">
      <c r="A27" s="51" t="s">
        <v>83</v>
      </c>
      <c r="B27" s="52" t="s">
        <v>104</v>
      </c>
      <c r="C27" s="52" t="s">
        <v>93</v>
      </c>
      <c r="D27" s="50"/>
      <c r="E27" s="50"/>
      <c r="F27" s="50"/>
      <c r="G27" s="50"/>
      <c r="H27" s="189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</row>
    <row r="28" spans="1:49" ht="15.75" customHeight="1" x14ac:dyDescent="0.2">
      <c r="A28" s="51" t="s">
        <v>85</v>
      </c>
      <c r="B28" s="52" t="s">
        <v>105</v>
      </c>
      <c r="C28" s="52" t="s">
        <v>93</v>
      </c>
      <c r="D28" s="50"/>
      <c r="E28" s="50"/>
      <c r="F28" s="50"/>
      <c r="G28" s="50"/>
      <c r="H28" s="189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</row>
    <row r="29" spans="1:49" ht="15.75" customHeight="1" x14ac:dyDescent="0.2">
      <c r="A29" s="51" t="s">
        <v>87</v>
      </c>
      <c r="B29" s="52" t="s">
        <v>106</v>
      </c>
      <c r="C29" s="52" t="s">
        <v>93</v>
      </c>
      <c r="D29" s="50"/>
      <c r="E29" s="50"/>
      <c r="F29" s="50"/>
      <c r="G29" s="50"/>
      <c r="H29" s="189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</row>
    <row r="30" spans="1:49" ht="15.75" customHeight="1" x14ac:dyDescent="0.2">
      <c r="A30" s="51" t="s">
        <v>89</v>
      </c>
      <c r="B30" s="52" t="s">
        <v>107</v>
      </c>
      <c r="C30" s="52" t="s">
        <v>93</v>
      </c>
      <c r="D30" s="50"/>
      <c r="E30" s="50"/>
      <c r="F30" s="50"/>
      <c r="G30" s="50"/>
      <c r="H30" s="189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</row>
    <row r="31" spans="1:49" ht="15.75" customHeight="1" x14ac:dyDescent="0.2">
      <c r="A31" s="51" t="s">
        <v>91</v>
      </c>
      <c r="B31" s="52" t="s">
        <v>108</v>
      </c>
      <c r="C31" s="52" t="s">
        <v>93</v>
      </c>
      <c r="D31" s="50"/>
      <c r="E31" s="50"/>
      <c r="F31" s="50"/>
      <c r="G31" s="50"/>
      <c r="H31" s="189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</row>
    <row r="32" spans="1:49" ht="15.75" customHeight="1" x14ac:dyDescent="0.2">
      <c r="A32" s="51" t="s">
        <v>109</v>
      </c>
      <c r="B32" s="52" t="s">
        <v>110</v>
      </c>
      <c r="C32" s="52" t="s">
        <v>93</v>
      </c>
      <c r="D32" s="50"/>
      <c r="E32" s="50"/>
      <c r="F32" s="50"/>
      <c r="G32" s="50"/>
      <c r="H32" s="189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</row>
    <row r="33" spans="1:49" ht="15.75" customHeight="1" x14ac:dyDescent="0.2">
      <c r="A33" s="51" t="s">
        <v>111</v>
      </c>
      <c r="B33" s="52" t="s">
        <v>112</v>
      </c>
      <c r="C33" s="52" t="s">
        <v>82</v>
      </c>
      <c r="D33" s="50"/>
      <c r="E33" s="50"/>
      <c r="F33" s="50"/>
      <c r="G33" s="50"/>
      <c r="H33" s="189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</row>
    <row r="34" spans="1:49" ht="15.75" customHeight="1" x14ac:dyDescent="0.2">
      <c r="A34" s="51" t="s">
        <v>113</v>
      </c>
      <c r="B34" s="52" t="s">
        <v>512</v>
      </c>
      <c r="C34" s="52" t="s">
        <v>93</v>
      </c>
      <c r="D34" s="50"/>
      <c r="E34" s="50"/>
      <c r="F34" s="50"/>
      <c r="G34" s="50"/>
      <c r="H34" s="189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</row>
    <row r="35" spans="1:49" ht="15.75" customHeight="1" x14ac:dyDescent="0.2">
      <c r="A35" s="51" t="s">
        <v>115</v>
      </c>
      <c r="B35" s="52" t="s">
        <v>513</v>
      </c>
      <c r="C35" s="52" t="s">
        <v>93</v>
      </c>
      <c r="D35" s="50"/>
      <c r="E35" s="50"/>
      <c r="F35" s="50"/>
      <c r="G35" s="50"/>
      <c r="H35" s="189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</row>
    <row r="36" spans="1:49" ht="15.75" customHeight="1" x14ac:dyDescent="0.2">
      <c r="A36" s="51" t="s">
        <v>117</v>
      </c>
      <c r="B36" s="52" t="s">
        <v>514</v>
      </c>
      <c r="C36" s="52" t="s">
        <v>82</v>
      </c>
      <c r="D36" s="50"/>
      <c r="E36" s="50"/>
      <c r="F36" s="50"/>
      <c r="G36" s="50"/>
      <c r="H36" s="189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</row>
    <row r="37" spans="1:49" ht="15.75" customHeight="1" x14ac:dyDescent="0.2">
      <c r="A37" s="51" t="s">
        <v>119</v>
      </c>
      <c r="B37" s="52" t="s">
        <v>114</v>
      </c>
      <c r="C37" s="52" t="s">
        <v>75</v>
      </c>
      <c r="D37" s="50"/>
      <c r="E37" s="50"/>
      <c r="F37" s="50"/>
      <c r="G37" s="50"/>
      <c r="H37" s="189"/>
      <c r="I37" s="190"/>
      <c r="J37" s="190"/>
      <c r="K37" s="190"/>
      <c r="L37" s="191"/>
      <c r="M37" s="191"/>
      <c r="N37" s="190"/>
      <c r="O37" s="190"/>
      <c r="P37" s="191"/>
      <c r="Q37" s="191"/>
      <c r="R37" s="191"/>
      <c r="S37" s="190"/>
      <c r="T37" s="190"/>
      <c r="U37" s="190"/>
      <c r="V37" s="191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1"/>
      <c r="AM37" s="190"/>
      <c r="AN37" s="191"/>
      <c r="AO37" s="190"/>
      <c r="AP37" s="190"/>
      <c r="AQ37" s="190"/>
      <c r="AR37" s="190"/>
      <c r="AS37" s="190"/>
      <c r="AT37" s="190"/>
      <c r="AU37" s="190"/>
      <c r="AV37" s="190"/>
      <c r="AW37" s="190"/>
    </row>
    <row r="38" spans="1:49" ht="15.75" customHeight="1" x14ac:dyDescent="0.2">
      <c r="A38" s="51" t="s">
        <v>121</v>
      </c>
      <c r="B38" s="52" t="s">
        <v>190</v>
      </c>
      <c r="C38" s="52" t="s">
        <v>75</v>
      </c>
      <c r="D38" s="50"/>
      <c r="E38" s="50"/>
      <c r="F38" s="50"/>
      <c r="G38" s="50"/>
      <c r="H38" s="189"/>
      <c r="I38" s="190"/>
      <c r="J38" s="190"/>
      <c r="K38" s="190"/>
      <c r="L38" s="191"/>
      <c r="M38" s="191"/>
      <c r="N38" s="190"/>
      <c r="O38" s="190"/>
      <c r="P38" s="191"/>
      <c r="Q38" s="191"/>
      <c r="R38" s="191"/>
      <c r="S38" s="190"/>
      <c r="T38" s="190"/>
      <c r="U38" s="190"/>
      <c r="V38" s="191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1"/>
      <c r="AM38" s="190"/>
      <c r="AN38" s="191"/>
      <c r="AO38" s="190"/>
      <c r="AP38" s="190"/>
      <c r="AQ38" s="190"/>
      <c r="AR38" s="190"/>
      <c r="AS38" s="190"/>
      <c r="AT38" s="190"/>
      <c r="AU38" s="190"/>
      <c r="AV38" s="190"/>
      <c r="AW38" s="190"/>
    </row>
    <row r="39" spans="1:49" ht="15.75" customHeight="1" x14ac:dyDescent="0.2">
      <c r="A39" s="51" t="s">
        <v>123</v>
      </c>
      <c r="B39" s="52" t="s">
        <v>116</v>
      </c>
      <c r="C39" s="52" t="s">
        <v>82</v>
      </c>
      <c r="D39" s="50"/>
      <c r="E39" s="50"/>
      <c r="F39" s="50"/>
      <c r="G39" s="50"/>
      <c r="H39" s="189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</row>
    <row r="40" spans="1:49" ht="15.75" customHeight="1" x14ac:dyDescent="0.2">
      <c r="A40" s="51" t="s">
        <v>125</v>
      </c>
      <c r="B40" s="52" t="s">
        <v>118</v>
      </c>
      <c r="C40" s="52" t="s">
        <v>82</v>
      </c>
      <c r="D40" s="50"/>
      <c r="E40" s="50"/>
      <c r="F40" s="50"/>
      <c r="G40" s="50"/>
      <c r="H40" s="189"/>
      <c r="I40" s="190"/>
      <c r="J40" s="190"/>
      <c r="K40" s="190"/>
      <c r="L40" s="190"/>
      <c r="M40" s="190"/>
      <c r="N40" s="190"/>
      <c r="O40" s="190"/>
      <c r="P40" s="191"/>
      <c r="Q40" s="190"/>
      <c r="R40" s="190"/>
      <c r="S40" s="190"/>
      <c r="T40" s="191"/>
      <c r="U40" s="191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</row>
    <row r="41" spans="1:49" ht="15.75" customHeight="1" x14ac:dyDescent="0.2">
      <c r="A41" s="51" t="s">
        <v>127</v>
      </c>
      <c r="B41" s="52" t="s">
        <v>191</v>
      </c>
      <c r="C41" s="52" t="s">
        <v>93</v>
      </c>
      <c r="D41" s="50"/>
      <c r="E41" s="50"/>
      <c r="F41" s="50"/>
      <c r="G41" s="50"/>
      <c r="H41" s="189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</row>
    <row r="42" spans="1:49" ht="15.75" customHeight="1" x14ac:dyDescent="0.2">
      <c r="A42" s="51" t="s">
        <v>129</v>
      </c>
      <c r="B42" s="52" t="s">
        <v>122</v>
      </c>
      <c r="C42" s="52" t="s">
        <v>93</v>
      </c>
      <c r="D42" s="50"/>
      <c r="E42" s="50"/>
      <c r="F42" s="50"/>
      <c r="G42" s="50"/>
      <c r="H42" s="189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</row>
    <row r="43" spans="1:49" ht="15.75" customHeight="1" x14ac:dyDescent="0.2">
      <c r="A43" s="51" t="s">
        <v>131</v>
      </c>
      <c r="B43" s="52" t="s">
        <v>192</v>
      </c>
      <c r="C43" s="52" t="s">
        <v>93</v>
      </c>
      <c r="D43" s="50"/>
      <c r="E43" s="50"/>
      <c r="F43" s="50"/>
      <c r="G43" s="50"/>
      <c r="H43" s="189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</row>
    <row r="44" spans="1:49" ht="15.75" customHeight="1" x14ac:dyDescent="0.2">
      <c r="A44" s="54" t="s">
        <v>133</v>
      </c>
      <c r="B44" s="55" t="s">
        <v>193</v>
      </c>
      <c r="C44" s="55" t="s">
        <v>82</v>
      </c>
      <c r="D44" s="56"/>
      <c r="E44" s="56"/>
      <c r="F44" s="56"/>
      <c r="G44" s="56"/>
      <c r="H44" s="195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</row>
    <row r="45" spans="1:49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</row>
    <row r="1000" spans="1:49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</row>
  </sheetData>
  <mergeCells count="2">
    <mergeCell ref="I5:AN5"/>
    <mergeCell ref="AO5:AW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8" sqref="E8"/>
    </sheetView>
  </sheetViews>
  <sheetFormatPr baseColWidth="10" defaultColWidth="12.6640625" defaultRowHeight="15" customHeight="1" x14ac:dyDescent="0.15"/>
  <cols>
    <col min="1" max="1" width="9.6640625" customWidth="1"/>
    <col min="2" max="2" width="50.1640625" customWidth="1"/>
    <col min="3" max="3" width="13.6640625" customWidth="1"/>
    <col min="4" max="4" width="14.1640625" customWidth="1"/>
    <col min="5" max="5" width="9.6640625" customWidth="1"/>
    <col min="6" max="6" width="13.1640625" customWidth="1"/>
    <col min="7" max="7" width="9.6640625" customWidth="1"/>
    <col min="8" max="8" width="11.1640625" customWidth="1"/>
    <col min="9" max="13" width="4.6640625" customWidth="1"/>
    <col min="14" max="14" width="8.6640625" customWidth="1"/>
    <col min="15" max="15" width="9.1640625" customWidth="1"/>
    <col min="16" max="26" width="8" customWidth="1"/>
  </cols>
  <sheetData>
    <row r="1" spans="1:26" ht="17" x14ac:dyDescent="0.2">
      <c r="A1" s="41" t="s">
        <v>194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87" t="s">
        <v>41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87" t="s">
        <v>195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x14ac:dyDescent="0.2">
      <c r="A5" s="42"/>
      <c r="B5" s="42"/>
      <c r="C5" s="42"/>
      <c r="D5" s="42"/>
      <c r="E5" s="42"/>
      <c r="F5" s="42"/>
      <c r="G5" s="42"/>
      <c r="H5" s="42"/>
      <c r="I5" s="206" t="s">
        <v>43</v>
      </c>
      <c r="J5" s="204"/>
      <c r="K5" s="204"/>
      <c r="L5" s="204"/>
      <c r="M5" s="204"/>
      <c r="N5" s="206" t="s">
        <v>44</v>
      </c>
      <c r="O5" s="205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8" x14ac:dyDescent="0.2">
      <c r="A6" s="58" t="s">
        <v>45</v>
      </c>
      <c r="B6" s="58" t="s">
        <v>46</v>
      </c>
      <c r="C6" s="58" t="s">
        <v>47</v>
      </c>
      <c r="D6" s="198" t="s">
        <v>48</v>
      </c>
      <c r="E6" s="198" t="s">
        <v>49</v>
      </c>
      <c r="F6" s="198" t="s">
        <v>50</v>
      </c>
      <c r="G6" s="198" t="s">
        <v>49</v>
      </c>
      <c r="H6" s="199" t="s">
        <v>51</v>
      </c>
      <c r="I6" s="44" t="s">
        <v>196</v>
      </c>
      <c r="J6" s="44" t="s">
        <v>197</v>
      </c>
      <c r="K6" s="44" t="s">
        <v>198</v>
      </c>
      <c r="L6" s="44" t="s">
        <v>199</v>
      </c>
      <c r="M6" s="44" t="s">
        <v>200</v>
      </c>
      <c r="N6" s="44" t="s">
        <v>28</v>
      </c>
      <c r="O6" s="44" t="s">
        <v>30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">
      <c r="A7" s="47" t="s">
        <v>71</v>
      </c>
      <c r="B7" s="48" t="s">
        <v>72</v>
      </c>
      <c r="C7" s="49"/>
      <c r="D7" s="50"/>
      <c r="E7" s="50"/>
      <c r="F7" s="50"/>
      <c r="G7" s="50"/>
      <c r="H7" s="189"/>
      <c r="I7" s="190"/>
      <c r="J7" s="190"/>
      <c r="K7" s="190"/>
      <c r="L7" s="190"/>
      <c r="M7" s="190"/>
      <c r="N7" s="190"/>
      <c r="O7" s="190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51" t="s">
        <v>73</v>
      </c>
      <c r="B8" s="52" t="s">
        <v>74</v>
      </c>
      <c r="C8" s="52" t="s">
        <v>75</v>
      </c>
      <c r="D8" s="50"/>
      <c r="E8" s="50"/>
      <c r="F8" s="50"/>
      <c r="G8" s="50"/>
      <c r="H8" s="189"/>
      <c r="I8" s="191"/>
      <c r="J8" s="191"/>
      <c r="K8" s="191"/>
      <c r="L8" s="191"/>
      <c r="M8" s="191"/>
      <c r="N8" s="192"/>
      <c r="O8" s="19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51" t="s">
        <v>76</v>
      </c>
      <c r="B9" s="52" t="s">
        <v>77</v>
      </c>
      <c r="C9" s="52" t="s">
        <v>75</v>
      </c>
      <c r="D9" s="50"/>
      <c r="E9" s="50"/>
      <c r="F9" s="50"/>
      <c r="G9" s="50"/>
      <c r="H9" s="189"/>
      <c r="I9" s="191"/>
      <c r="J9" s="191"/>
      <c r="K9" s="191"/>
      <c r="L9" s="191"/>
      <c r="M9" s="191"/>
      <c r="N9" s="192"/>
      <c r="O9" s="19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51" t="s">
        <v>78</v>
      </c>
      <c r="B10" s="52" t="s">
        <v>79</v>
      </c>
      <c r="C10" s="52" t="s">
        <v>75</v>
      </c>
      <c r="D10" s="50"/>
      <c r="E10" s="50"/>
      <c r="F10" s="50"/>
      <c r="G10" s="50"/>
      <c r="H10" s="189"/>
      <c r="I10" s="190"/>
      <c r="J10" s="190"/>
      <c r="K10" s="190"/>
      <c r="L10" s="190"/>
      <c r="M10" s="190"/>
      <c r="N10" s="190"/>
      <c r="O10" s="19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51" t="s">
        <v>80</v>
      </c>
      <c r="B11" s="52" t="s">
        <v>81</v>
      </c>
      <c r="C11" s="52" t="s">
        <v>82</v>
      </c>
      <c r="D11" s="50"/>
      <c r="E11" s="50"/>
      <c r="F11" s="50"/>
      <c r="G11" s="50"/>
      <c r="H11" s="189"/>
      <c r="I11" s="190"/>
      <c r="J11" s="190"/>
      <c r="K11" s="190"/>
      <c r="L11" s="190"/>
      <c r="M11" s="190"/>
      <c r="N11" s="190"/>
      <c r="O11" s="19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51" t="s">
        <v>83</v>
      </c>
      <c r="B12" s="52" t="s">
        <v>84</v>
      </c>
      <c r="C12" s="52" t="s">
        <v>82</v>
      </c>
      <c r="D12" s="50"/>
      <c r="E12" s="50"/>
      <c r="F12" s="50"/>
      <c r="G12" s="50"/>
      <c r="H12" s="189"/>
      <c r="I12" s="190"/>
      <c r="J12" s="190"/>
      <c r="K12" s="190"/>
      <c r="L12" s="190"/>
      <c r="M12" s="190"/>
      <c r="N12" s="190"/>
      <c r="O12" s="19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51" t="s">
        <v>85</v>
      </c>
      <c r="B13" s="52" t="s">
        <v>86</v>
      </c>
      <c r="C13" s="52" t="s">
        <v>75</v>
      </c>
      <c r="D13" s="50"/>
      <c r="E13" s="50"/>
      <c r="F13" s="50"/>
      <c r="G13" s="50"/>
      <c r="H13" s="189"/>
      <c r="I13" s="190"/>
      <c r="J13" s="190"/>
      <c r="K13" s="190"/>
      <c r="L13" s="190"/>
      <c r="M13" s="190"/>
      <c r="N13" s="190"/>
      <c r="O13" s="19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51" t="s">
        <v>87</v>
      </c>
      <c r="B14" s="52" t="s">
        <v>201</v>
      </c>
      <c r="C14" s="52" t="s">
        <v>93</v>
      </c>
      <c r="D14" s="50"/>
      <c r="E14" s="50"/>
      <c r="F14" s="50"/>
      <c r="G14" s="50"/>
      <c r="H14" s="189"/>
      <c r="I14" s="190"/>
      <c r="J14" s="190"/>
      <c r="K14" s="190"/>
      <c r="L14" s="190"/>
      <c r="M14" s="190"/>
      <c r="N14" s="190"/>
      <c r="O14" s="19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47" t="s">
        <v>94</v>
      </c>
      <c r="B15" s="48" t="s">
        <v>202</v>
      </c>
      <c r="C15" s="49"/>
      <c r="D15" s="50"/>
      <c r="E15" s="50"/>
      <c r="F15" s="50"/>
      <c r="G15" s="50"/>
      <c r="H15" s="189"/>
      <c r="I15" s="190"/>
      <c r="J15" s="190"/>
      <c r="K15" s="190"/>
      <c r="L15" s="190"/>
      <c r="M15" s="190"/>
      <c r="N15" s="190"/>
      <c r="O15" s="19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51" t="s">
        <v>73</v>
      </c>
      <c r="B16" s="52" t="s">
        <v>100</v>
      </c>
      <c r="C16" s="52" t="s">
        <v>75</v>
      </c>
      <c r="D16" s="50"/>
      <c r="E16" s="50"/>
      <c r="F16" s="50"/>
      <c r="G16" s="50"/>
      <c r="H16" s="189"/>
      <c r="I16" s="190"/>
      <c r="J16" s="190"/>
      <c r="K16" s="190"/>
      <c r="L16" s="190"/>
      <c r="M16" s="190"/>
      <c r="N16" s="190"/>
      <c r="O16" s="19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51" t="s">
        <v>76</v>
      </c>
      <c r="B17" s="52" t="s">
        <v>154</v>
      </c>
      <c r="C17" s="52" t="s">
        <v>82</v>
      </c>
      <c r="D17" s="50"/>
      <c r="E17" s="50"/>
      <c r="F17" s="50"/>
      <c r="G17" s="50"/>
      <c r="H17" s="189"/>
      <c r="I17" s="191"/>
      <c r="J17" s="191"/>
      <c r="K17" s="190"/>
      <c r="L17" s="191"/>
      <c r="M17" s="191"/>
      <c r="N17" s="190"/>
      <c r="O17" s="19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51" t="s">
        <v>78</v>
      </c>
      <c r="B18" s="52" t="s">
        <v>203</v>
      </c>
      <c r="C18" s="52" t="s">
        <v>93</v>
      </c>
      <c r="D18" s="50"/>
      <c r="E18" s="50"/>
      <c r="F18" s="50"/>
      <c r="G18" s="50"/>
      <c r="H18" s="189"/>
      <c r="I18" s="190"/>
      <c r="J18" s="190"/>
      <c r="K18" s="190"/>
      <c r="L18" s="191"/>
      <c r="M18" s="190"/>
      <c r="N18" s="190"/>
      <c r="O18" s="19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51" t="s">
        <v>80</v>
      </c>
      <c r="B19" s="52" t="s">
        <v>204</v>
      </c>
      <c r="C19" s="52" t="s">
        <v>93</v>
      </c>
      <c r="D19" s="50"/>
      <c r="E19" s="50"/>
      <c r="F19" s="50"/>
      <c r="G19" s="50"/>
      <c r="H19" s="189"/>
      <c r="I19" s="190"/>
      <c r="J19" s="190"/>
      <c r="K19" s="190"/>
      <c r="L19" s="190"/>
      <c r="M19" s="190"/>
      <c r="N19" s="190"/>
      <c r="O19" s="19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51" t="s">
        <v>83</v>
      </c>
      <c r="B20" s="52" t="s">
        <v>205</v>
      </c>
      <c r="C20" s="52" t="s">
        <v>82</v>
      </c>
      <c r="D20" s="50"/>
      <c r="E20" s="50"/>
      <c r="F20" s="50"/>
      <c r="G20" s="50"/>
      <c r="H20" s="189"/>
      <c r="I20" s="190"/>
      <c r="J20" s="190"/>
      <c r="K20" s="190"/>
      <c r="L20" s="190"/>
      <c r="M20" s="190"/>
      <c r="N20" s="190"/>
      <c r="O20" s="19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51" t="s">
        <v>85</v>
      </c>
      <c r="B21" s="53" t="s">
        <v>104</v>
      </c>
      <c r="C21" s="52" t="s">
        <v>93</v>
      </c>
      <c r="D21" s="50"/>
      <c r="E21" s="50"/>
      <c r="F21" s="50"/>
      <c r="G21" s="50"/>
      <c r="H21" s="189"/>
      <c r="I21" s="190"/>
      <c r="J21" s="190"/>
      <c r="K21" s="190"/>
      <c r="L21" s="190"/>
      <c r="M21" s="190"/>
      <c r="N21" s="190"/>
      <c r="O21" s="19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51" t="s">
        <v>87</v>
      </c>
      <c r="B22" s="52" t="s">
        <v>105</v>
      </c>
      <c r="C22" s="52" t="s">
        <v>93</v>
      </c>
      <c r="D22" s="50"/>
      <c r="E22" s="50"/>
      <c r="F22" s="50"/>
      <c r="G22" s="50"/>
      <c r="H22" s="189"/>
      <c r="I22" s="190"/>
      <c r="J22" s="190"/>
      <c r="K22" s="190"/>
      <c r="L22" s="190"/>
      <c r="M22" s="190"/>
      <c r="N22" s="190"/>
      <c r="O22" s="19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51" t="s">
        <v>89</v>
      </c>
      <c r="B23" s="52" t="s">
        <v>108</v>
      </c>
      <c r="C23" s="52" t="s">
        <v>93</v>
      </c>
      <c r="D23" s="50"/>
      <c r="E23" s="50"/>
      <c r="F23" s="50"/>
      <c r="G23" s="50"/>
      <c r="H23" s="189"/>
      <c r="I23" s="190"/>
      <c r="J23" s="190"/>
      <c r="K23" s="190"/>
      <c r="L23" s="190"/>
      <c r="M23" s="190"/>
      <c r="N23" s="190"/>
      <c r="O23" s="19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51" t="s">
        <v>91</v>
      </c>
      <c r="B24" s="52" t="s">
        <v>110</v>
      </c>
      <c r="C24" s="52" t="s">
        <v>93</v>
      </c>
      <c r="D24" s="50"/>
      <c r="E24" s="50"/>
      <c r="F24" s="50"/>
      <c r="G24" s="50"/>
      <c r="H24" s="189"/>
      <c r="I24" s="190"/>
      <c r="J24" s="190"/>
      <c r="K24" s="190"/>
      <c r="L24" s="190"/>
      <c r="M24" s="190"/>
      <c r="N24" s="190"/>
      <c r="O24" s="19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51" t="s">
        <v>109</v>
      </c>
      <c r="B25" s="52" t="s">
        <v>112</v>
      </c>
      <c r="C25" s="52" t="s">
        <v>82</v>
      </c>
      <c r="D25" s="50"/>
      <c r="E25" s="50"/>
      <c r="F25" s="50"/>
      <c r="G25" s="50"/>
      <c r="H25" s="189"/>
      <c r="I25" s="190"/>
      <c r="J25" s="190"/>
      <c r="K25" s="190"/>
      <c r="L25" s="190"/>
      <c r="M25" s="190"/>
      <c r="N25" s="190"/>
      <c r="O25" s="19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51" t="s">
        <v>111</v>
      </c>
      <c r="B26" s="52" t="s">
        <v>106</v>
      </c>
      <c r="C26" s="52" t="s">
        <v>93</v>
      </c>
      <c r="D26" s="50"/>
      <c r="E26" s="50"/>
      <c r="F26" s="50"/>
      <c r="G26" s="50"/>
      <c r="H26" s="189"/>
      <c r="I26" s="190"/>
      <c r="J26" s="190"/>
      <c r="K26" s="190"/>
      <c r="L26" s="190"/>
      <c r="M26" s="190"/>
      <c r="N26" s="190"/>
      <c r="O26" s="19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51" t="s">
        <v>113</v>
      </c>
      <c r="B27" s="52" t="s">
        <v>107</v>
      </c>
      <c r="C27" s="52" t="s">
        <v>93</v>
      </c>
      <c r="D27" s="50"/>
      <c r="E27" s="50"/>
      <c r="F27" s="50"/>
      <c r="G27" s="50"/>
      <c r="H27" s="189"/>
      <c r="I27" s="190"/>
      <c r="J27" s="190"/>
      <c r="K27" s="190"/>
      <c r="L27" s="190"/>
      <c r="M27" s="190"/>
      <c r="N27" s="190"/>
      <c r="O27" s="19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51" t="s">
        <v>115</v>
      </c>
      <c r="B28" s="52" t="s">
        <v>206</v>
      </c>
      <c r="C28" s="52" t="s">
        <v>75</v>
      </c>
      <c r="D28" s="50"/>
      <c r="E28" s="50"/>
      <c r="F28" s="50"/>
      <c r="G28" s="50"/>
      <c r="H28" s="189"/>
      <c r="I28" s="190"/>
      <c r="J28" s="190"/>
      <c r="K28" s="190"/>
      <c r="L28" s="190"/>
      <c r="M28" s="190"/>
      <c r="N28" s="190"/>
      <c r="O28" s="19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51" t="s">
        <v>117</v>
      </c>
      <c r="B29" s="52" t="s">
        <v>207</v>
      </c>
      <c r="C29" s="52" t="s">
        <v>82</v>
      </c>
      <c r="D29" s="50"/>
      <c r="E29" s="50"/>
      <c r="F29" s="50"/>
      <c r="G29" s="50"/>
      <c r="H29" s="189"/>
      <c r="I29" s="190"/>
      <c r="J29" s="190"/>
      <c r="K29" s="190"/>
      <c r="L29" s="190"/>
      <c r="M29" s="190"/>
      <c r="N29" s="190"/>
      <c r="O29" s="19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51" t="s">
        <v>119</v>
      </c>
      <c r="B30" s="52" t="s">
        <v>208</v>
      </c>
      <c r="C30" s="52" t="s">
        <v>82</v>
      </c>
      <c r="D30" s="50"/>
      <c r="E30" s="50"/>
      <c r="F30" s="50"/>
      <c r="G30" s="50"/>
      <c r="H30" s="189"/>
      <c r="I30" s="190"/>
      <c r="J30" s="190"/>
      <c r="K30" s="190"/>
      <c r="L30" s="190"/>
      <c r="M30" s="190"/>
      <c r="N30" s="190"/>
      <c r="O30" s="19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51" t="s">
        <v>121</v>
      </c>
      <c r="B31" s="52" t="s">
        <v>191</v>
      </c>
      <c r="C31" s="52" t="s">
        <v>93</v>
      </c>
      <c r="D31" s="50"/>
      <c r="E31" s="50"/>
      <c r="F31" s="50"/>
      <c r="G31" s="50"/>
      <c r="H31" s="189"/>
      <c r="I31" s="190"/>
      <c r="J31" s="190"/>
      <c r="K31" s="190"/>
      <c r="L31" s="190"/>
      <c r="M31" s="190"/>
      <c r="N31" s="190"/>
      <c r="O31" s="19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51" t="s">
        <v>123</v>
      </c>
      <c r="B32" s="52" t="s">
        <v>122</v>
      </c>
      <c r="C32" s="52" t="s">
        <v>93</v>
      </c>
      <c r="D32" s="50"/>
      <c r="E32" s="50"/>
      <c r="F32" s="50"/>
      <c r="G32" s="50"/>
      <c r="H32" s="189"/>
      <c r="I32" s="190"/>
      <c r="J32" s="190"/>
      <c r="K32" s="190"/>
      <c r="L32" s="190"/>
      <c r="M32" s="190"/>
      <c r="N32" s="190"/>
      <c r="O32" s="19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51" t="s">
        <v>125</v>
      </c>
      <c r="B33" s="52" t="s">
        <v>192</v>
      </c>
      <c r="C33" s="52" t="s">
        <v>93</v>
      </c>
      <c r="D33" s="50"/>
      <c r="E33" s="50"/>
      <c r="F33" s="50"/>
      <c r="G33" s="50"/>
      <c r="H33" s="189"/>
      <c r="I33" s="190"/>
      <c r="J33" s="190"/>
      <c r="K33" s="190"/>
      <c r="L33" s="190"/>
      <c r="M33" s="190"/>
      <c r="N33" s="190"/>
      <c r="O33" s="19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51" t="s">
        <v>127</v>
      </c>
      <c r="B34" s="52" t="s">
        <v>193</v>
      </c>
      <c r="C34" s="52" t="s">
        <v>82</v>
      </c>
      <c r="D34" s="50"/>
      <c r="E34" s="50"/>
      <c r="F34" s="50"/>
      <c r="G34" s="50"/>
      <c r="H34" s="189"/>
      <c r="I34" s="190"/>
      <c r="J34" s="190"/>
      <c r="K34" s="190"/>
      <c r="L34" s="190"/>
      <c r="M34" s="190"/>
      <c r="N34" s="190"/>
      <c r="O34" s="19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47" t="s">
        <v>98</v>
      </c>
      <c r="B35" s="48" t="s">
        <v>209</v>
      </c>
      <c r="C35" s="49"/>
      <c r="D35" s="50"/>
      <c r="E35" s="50"/>
      <c r="F35" s="50"/>
      <c r="G35" s="50"/>
      <c r="H35" s="189"/>
      <c r="I35" s="190"/>
      <c r="J35" s="190"/>
      <c r="K35" s="190"/>
      <c r="L35" s="190"/>
      <c r="M35" s="190"/>
      <c r="N35" s="190"/>
      <c r="O35" s="190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51" t="s">
        <v>73</v>
      </c>
      <c r="B36" s="52" t="s">
        <v>100</v>
      </c>
      <c r="C36" s="52" t="s">
        <v>75</v>
      </c>
      <c r="D36" s="50"/>
      <c r="E36" s="50"/>
      <c r="F36" s="50"/>
      <c r="G36" s="50"/>
      <c r="H36" s="189"/>
      <c r="I36" s="190"/>
      <c r="J36" s="190"/>
      <c r="K36" s="190"/>
      <c r="L36" s="190"/>
      <c r="M36" s="190"/>
      <c r="N36" s="190"/>
      <c r="O36" s="19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51" t="s">
        <v>76</v>
      </c>
      <c r="B37" s="52" t="s">
        <v>154</v>
      </c>
      <c r="C37" s="52" t="s">
        <v>82</v>
      </c>
      <c r="D37" s="50"/>
      <c r="E37" s="50"/>
      <c r="F37" s="50"/>
      <c r="G37" s="50"/>
      <c r="H37" s="189"/>
      <c r="I37" s="191"/>
      <c r="J37" s="191"/>
      <c r="K37" s="191"/>
      <c r="L37" s="190"/>
      <c r="M37" s="191"/>
      <c r="N37" s="190"/>
      <c r="O37" s="19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51" t="s">
        <v>78</v>
      </c>
      <c r="B38" s="52" t="s">
        <v>203</v>
      </c>
      <c r="C38" s="52" t="s">
        <v>93</v>
      </c>
      <c r="D38" s="50"/>
      <c r="E38" s="50"/>
      <c r="F38" s="50"/>
      <c r="G38" s="50"/>
      <c r="H38" s="189"/>
      <c r="I38" s="190"/>
      <c r="J38" s="190"/>
      <c r="K38" s="191"/>
      <c r="L38" s="190"/>
      <c r="M38" s="190"/>
      <c r="N38" s="190"/>
      <c r="O38" s="19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51" t="s">
        <v>80</v>
      </c>
      <c r="B39" s="52" t="s">
        <v>204</v>
      </c>
      <c r="C39" s="52" t="s">
        <v>93</v>
      </c>
      <c r="D39" s="50"/>
      <c r="E39" s="50"/>
      <c r="F39" s="50"/>
      <c r="G39" s="50"/>
      <c r="H39" s="189"/>
      <c r="I39" s="190"/>
      <c r="J39" s="190"/>
      <c r="K39" s="190"/>
      <c r="L39" s="190"/>
      <c r="M39" s="190"/>
      <c r="N39" s="190"/>
      <c r="O39" s="190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51" t="s">
        <v>83</v>
      </c>
      <c r="B40" s="52" t="s">
        <v>205</v>
      </c>
      <c r="C40" s="52" t="s">
        <v>82</v>
      </c>
      <c r="D40" s="50"/>
      <c r="E40" s="50"/>
      <c r="F40" s="50"/>
      <c r="G40" s="50"/>
      <c r="H40" s="189"/>
      <c r="I40" s="190"/>
      <c r="J40" s="190"/>
      <c r="K40" s="190"/>
      <c r="L40" s="190"/>
      <c r="M40" s="190"/>
      <c r="N40" s="190"/>
      <c r="O40" s="19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51" t="s">
        <v>85</v>
      </c>
      <c r="B41" s="52" t="s">
        <v>104</v>
      </c>
      <c r="C41" s="52" t="s">
        <v>93</v>
      </c>
      <c r="D41" s="50"/>
      <c r="E41" s="50"/>
      <c r="F41" s="50"/>
      <c r="G41" s="50"/>
      <c r="H41" s="189"/>
      <c r="I41" s="190"/>
      <c r="J41" s="190"/>
      <c r="K41" s="190"/>
      <c r="L41" s="190"/>
      <c r="M41" s="190"/>
      <c r="N41" s="190"/>
      <c r="O41" s="19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51" t="s">
        <v>87</v>
      </c>
      <c r="B42" s="52" t="s">
        <v>105</v>
      </c>
      <c r="C42" s="52" t="s">
        <v>93</v>
      </c>
      <c r="D42" s="50"/>
      <c r="E42" s="50"/>
      <c r="F42" s="50"/>
      <c r="G42" s="50"/>
      <c r="H42" s="189"/>
      <c r="I42" s="190"/>
      <c r="J42" s="190"/>
      <c r="K42" s="190"/>
      <c r="L42" s="190"/>
      <c r="M42" s="190"/>
      <c r="N42" s="190"/>
      <c r="O42" s="190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51" t="s">
        <v>89</v>
      </c>
      <c r="B43" s="52" t="s">
        <v>108</v>
      </c>
      <c r="C43" s="52" t="s">
        <v>93</v>
      </c>
      <c r="D43" s="50"/>
      <c r="E43" s="50"/>
      <c r="F43" s="50"/>
      <c r="G43" s="50"/>
      <c r="H43" s="189"/>
      <c r="I43" s="190"/>
      <c r="J43" s="190"/>
      <c r="K43" s="190"/>
      <c r="L43" s="190"/>
      <c r="M43" s="190"/>
      <c r="N43" s="190"/>
      <c r="O43" s="190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51" t="s">
        <v>91</v>
      </c>
      <c r="B44" s="52" t="s">
        <v>110</v>
      </c>
      <c r="C44" s="52" t="s">
        <v>93</v>
      </c>
      <c r="D44" s="50"/>
      <c r="E44" s="50"/>
      <c r="F44" s="50"/>
      <c r="G44" s="50"/>
      <c r="H44" s="189"/>
      <c r="I44" s="190"/>
      <c r="J44" s="190"/>
      <c r="K44" s="190"/>
      <c r="L44" s="190"/>
      <c r="M44" s="190"/>
      <c r="N44" s="190"/>
      <c r="O44" s="190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51" t="s">
        <v>109</v>
      </c>
      <c r="B45" s="52" t="s">
        <v>112</v>
      </c>
      <c r="C45" s="52" t="s">
        <v>82</v>
      </c>
      <c r="D45" s="50"/>
      <c r="E45" s="50"/>
      <c r="F45" s="50"/>
      <c r="G45" s="50"/>
      <c r="H45" s="189"/>
      <c r="I45" s="190"/>
      <c r="J45" s="190"/>
      <c r="K45" s="190"/>
      <c r="L45" s="190"/>
      <c r="M45" s="190"/>
      <c r="N45" s="190"/>
      <c r="O45" s="190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51" t="s">
        <v>111</v>
      </c>
      <c r="B46" s="52" t="s">
        <v>106</v>
      </c>
      <c r="C46" s="52" t="s">
        <v>93</v>
      </c>
      <c r="D46" s="50"/>
      <c r="E46" s="50"/>
      <c r="F46" s="50"/>
      <c r="G46" s="50"/>
      <c r="H46" s="189"/>
      <c r="I46" s="190"/>
      <c r="J46" s="190"/>
      <c r="K46" s="190"/>
      <c r="L46" s="190"/>
      <c r="M46" s="190"/>
      <c r="N46" s="190"/>
      <c r="O46" s="190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51" t="s">
        <v>113</v>
      </c>
      <c r="B47" s="52" t="s">
        <v>107</v>
      </c>
      <c r="C47" s="52" t="s">
        <v>93</v>
      </c>
      <c r="D47" s="50"/>
      <c r="E47" s="50"/>
      <c r="F47" s="50"/>
      <c r="G47" s="50"/>
      <c r="H47" s="189"/>
      <c r="I47" s="190"/>
      <c r="J47" s="190"/>
      <c r="K47" s="190"/>
      <c r="L47" s="190"/>
      <c r="M47" s="190"/>
      <c r="N47" s="190"/>
      <c r="O47" s="190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51" t="s">
        <v>115</v>
      </c>
      <c r="B48" s="52" t="s">
        <v>206</v>
      </c>
      <c r="C48" s="52" t="s">
        <v>75</v>
      </c>
      <c r="D48" s="50"/>
      <c r="E48" s="50"/>
      <c r="F48" s="50"/>
      <c r="G48" s="50"/>
      <c r="H48" s="189"/>
      <c r="I48" s="191"/>
      <c r="J48" s="191"/>
      <c r="K48" s="190"/>
      <c r="L48" s="190"/>
      <c r="M48" s="190"/>
      <c r="N48" s="190"/>
      <c r="O48" s="190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51" t="s">
        <v>117</v>
      </c>
      <c r="B49" s="52" t="s">
        <v>207</v>
      </c>
      <c r="C49" s="52" t="s">
        <v>82</v>
      </c>
      <c r="D49" s="50"/>
      <c r="E49" s="50"/>
      <c r="F49" s="50"/>
      <c r="G49" s="50"/>
      <c r="H49" s="189"/>
      <c r="I49" s="190"/>
      <c r="J49" s="190"/>
      <c r="K49" s="190"/>
      <c r="L49" s="190"/>
      <c r="M49" s="190"/>
      <c r="N49" s="190"/>
      <c r="O49" s="190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51" t="s">
        <v>119</v>
      </c>
      <c r="B50" s="52" t="s">
        <v>208</v>
      </c>
      <c r="C50" s="52" t="s">
        <v>82</v>
      </c>
      <c r="D50" s="50"/>
      <c r="E50" s="50"/>
      <c r="F50" s="50"/>
      <c r="G50" s="50"/>
      <c r="H50" s="189"/>
      <c r="I50" s="190"/>
      <c r="J50" s="190"/>
      <c r="K50" s="190"/>
      <c r="L50" s="190"/>
      <c r="M50" s="190"/>
      <c r="N50" s="190"/>
      <c r="O50" s="190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51" t="s">
        <v>121</v>
      </c>
      <c r="B51" s="52" t="s">
        <v>191</v>
      </c>
      <c r="C51" s="52" t="s">
        <v>93</v>
      </c>
      <c r="D51" s="50"/>
      <c r="E51" s="50"/>
      <c r="F51" s="50"/>
      <c r="G51" s="50"/>
      <c r="H51" s="189"/>
      <c r="I51" s="190"/>
      <c r="J51" s="190"/>
      <c r="K51" s="190"/>
      <c r="L51" s="190"/>
      <c r="M51" s="190"/>
      <c r="N51" s="190"/>
      <c r="O51" s="190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51" t="s">
        <v>123</v>
      </c>
      <c r="B52" s="52" t="s">
        <v>122</v>
      </c>
      <c r="C52" s="52" t="s">
        <v>93</v>
      </c>
      <c r="D52" s="50"/>
      <c r="E52" s="50"/>
      <c r="F52" s="50"/>
      <c r="G52" s="50"/>
      <c r="H52" s="189"/>
      <c r="I52" s="190"/>
      <c r="J52" s="190"/>
      <c r="K52" s="190"/>
      <c r="L52" s="190"/>
      <c r="M52" s="190"/>
      <c r="N52" s="190"/>
      <c r="O52" s="190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51" t="s">
        <v>125</v>
      </c>
      <c r="B53" s="52" t="s">
        <v>192</v>
      </c>
      <c r="C53" s="52" t="s">
        <v>93</v>
      </c>
      <c r="D53" s="50"/>
      <c r="E53" s="50"/>
      <c r="F53" s="50"/>
      <c r="G53" s="50"/>
      <c r="H53" s="189"/>
      <c r="I53" s="190"/>
      <c r="J53" s="190"/>
      <c r="K53" s="190"/>
      <c r="L53" s="190"/>
      <c r="M53" s="190"/>
      <c r="N53" s="190"/>
      <c r="O53" s="190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54" t="s">
        <v>127</v>
      </c>
      <c r="B54" s="55" t="s">
        <v>193</v>
      </c>
      <c r="C54" s="55" t="s">
        <v>82</v>
      </c>
      <c r="D54" s="56"/>
      <c r="E54" s="56"/>
      <c r="F54" s="56"/>
      <c r="G54" s="56"/>
      <c r="H54" s="195"/>
      <c r="I54" s="190"/>
      <c r="J54" s="190"/>
      <c r="K54" s="190"/>
      <c r="L54" s="190"/>
      <c r="M54" s="190"/>
      <c r="N54" s="190"/>
      <c r="O54" s="190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5:M5"/>
    <mergeCell ref="N5:O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54" sqref="M54"/>
    </sheetView>
  </sheetViews>
  <sheetFormatPr baseColWidth="10" defaultColWidth="12.6640625" defaultRowHeight="15" customHeight="1" x14ac:dyDescent="0.15"/>
  <cols>
    <col min="1" max="1" width="7.6640625" customWidth="1"/>
    <col min="2" max="2" width="50.1640625" customWidth="1"/>
    <col min="3" max="3" width="13.6640625" customWidth="1"/>
    <col min="4" max="4" width="16.1640625" customWidth="1"/>
    <col min="5" max="5" width="9.6640625" customWidth="1"/>
    <col min="6" max="6" width="15.83203125" customWidth="1"/>
    <col min="7" max="7" width="9.6640625" customWidth="1"/>
    <col min="8" max="8" width="11.6640625" customWidth="1"/>
    <col min="9" max="17" width="4.6640625" customWidth="1"/>
    <col min="18" max="26" width="7.6640625" customWidth="1"/>
  </cols>
  <sheetData>
    <row r="1" spans="1:26" ht="17" x14ac:dyDescent="0.2">
      <c r="A1" s="41" t="s">
        <v>210</v>
      </c>
      <c r="B1" s="42"/>
      <c r="C1" s="42"/>
      <c r="D1" s="4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6" x14ac:dyDescent="0.2">
      <c r="A2" s="60"/>
      <c r="B2" s="42"/>
      <c r="C2" s="42"/>
      <c r="D2" s="4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43" t="s">
        <v>41</v>
      </c>
      <c r="B3" s="42"/>
      <c r="C3" s="42"/>
      <c r="D3" s="4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43" t="s">
        <v>42</v>
      </c>
      <c r="B4" s="42"/>
      <c r="C4" s="42"/>
      <c r="D4" s="4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x14ac:dyDescent="0.2">
      <c r="A5" s="1"/>
      <c r="B5" s="1"/>
      <c r="C5" s="1"/>
      <c r="D5" s="1"/>
      <c r="E5" s="1"/>
      <c r="F5" s="1"/>
      <c r="G5" s="1"/>
      <c r="H5" s="1"/>
      <c r="I5" s="207" t="s">
        <v>43</v>
      </c>
      <c r="J5" s="208"/>
      <c r="K5" s="208"/>
      <c r="L5" s="208"/>
      <c r="M5" s="208"/>
      <c r="N5" s="207" t="s">
        <v>44</v>
      </c>
      <c r="O5" s="208"/>
      <c r="P5" s="208"/>
      <c r="Q5" s="209"/>
    </row>
    <row r="6" spans="1:26" ht="39" customHeight="1" x14ac:dyDescent="0.15">
      <c r="A6" s="59" t="s">
        <v>45</v>
      </c>
      <c r="B6" s="59" t="s">
        <v>46</v>
      </c>
      <c r="C6" s="59" t="s">
        <v>47</v>
      </c>
      <c r="D6" s="14" t="s">
        <v>48</v>
      </c>
      <c r="E6" s="14" t="s">
        <v>49</v>
      </c>
      <c r="F6" s="14" t="s">
        <v>50</v>
      </c>
      <c r="G6" s="14" t="s">
        <v>49</v>
      </c>
      <c r="H6" s="14" t="s">
        <v>51</v>
      </c>
      <c r="I6" s="10" t="s">
        <v>211</v>
      </c>
      <c r="J6" s="10" t="s">
        <v>212</v>
      </c>
      <c r="K6" s="10" t="s">
        <v>213</v>
      </c>
      <c r="L6" s="10" t="s">
        <v>214</v>
      </c>
      <c r="M6" s="10" t="s">
        <v>200</v>
      </c>
      <c r="N6" s="6" t="s">
        <v>32</v>
      </c>
      <c r="O6" s="6" t="s">
        <v>34</v>
      </c>
      <c r="P6" s="6" t="s">
        <v>36</v>
      </c>
      <c r="Q6" s="6" t="s">
        <v>38</v>
      </c>
    </row>
    <row r="7" spans="1:26" x14ac:dyDescent="0.2">
      <c r="A7" s="59" t="s">
        <v>71</v>
      </c>
      <c r="B7" s="37" t="s">
        <v>72</v>
      </c>
      <c r="C7" s="60"/>
      <c r="D7" s="1"/>
      <c r="E7" s="1"/>
      <c r="F7" s="1"/>
      <c r="G7" s="1"/>
      <c r="H7" s="1"/>
      <c r="I7" s="7"/>
      <c r="J7" s="7"/>
      <c r="K7" s="7"/>
      <c r="L7" s="7"/>
      <c r="M7" s="7"/>
      <c r="N7" s="7"/>
      <c r="O7" s="7"/>
      <c r="P7" s="7"/>
      <c r="Q7" s="7"/>
    </row>
    <row r="8" spans="1:26" x14ac:dyDescent="0.2">
      <c r="A8" s="61" t="s">
        <v>73</v>
      </c>
      <c r="B8" s="43" t="s">
        <v>74</v>
      </c>
      <c r="C8" s="43" t="s">
        <v>75</v>
      </c>
      <c r="D8" s="1"/>
      <c r="E8" s="1"/>
      <c r="F8" s="1"/>
      <c r="G8" s="1"/>
      <c r="H8" s="1"/>
      <c r="I8" s="8"/>
      <c r="J8" s="8"/>
      <c r="K8" s="8"/>
      <c r="L8" s="8"/>
      <c r="M8" s="8"/>
      <c r="N8" s="9"/>
      <c r="O8" s="9"/>
      <c r="P8" s="9"/>
      <c r="Q8" s="9"/>
    </row>
    <row r="9" spans="1:26" x14ac:dyDescent="0.2">
      <c r="A9" s="61" t="s">
        <v>76</v>
      </c>
      <c r="B9" s="43" t="s">
        <v>77</v>
      </c>
      <c r="C9" s="43" t="s">
        <v>75</v>
      </c>
      <c r="D9" s="1"/>
      <c r="E9" s="1"/>
      <c r="F9" s="1"/>
      <c r="G9" s="1"/>
      <c r="H9" s="1"/>
      <c r="I9" s="8"/>
      <c r="J9" s="8"/>
      <c r="K9" s="8"/>
      <c r="L9" s="8"/>
      <c r="M9" s="8"/>
      <c r="N9" s="9"/>
      <c r="O9" s="9"/>
      <c r="P9" s="9"/>
      <c r="Q9" s="9"/>
    </row>
    <row r="10" spans="1:26" x14ac:dyDescent="0.2">
      <c r="A10" s="61" t="s">
        <v>78</v>
      </c>
      <c r="B10" s="43" t="s">
        <v>79</v>
      </c>
      <c r="C10" s="43" t="s">
        <v>75</v>
      </c>
      <c r="D10" s="1"/>
      <c r="E10" s="1"/>
      <c r="F10" s="1"/>
      <c r="G10" s="1"/>
      <c r="H10" s="1"/>
      <c r="I10" s="7"/>
      <c r="J10" s="7"/>
      <c r="K10" s="7"/>
      <c r="L10" s="7"/>
      <c r="M10" s="7"/>
      <c r="N10" s="7"/>
      <c r="O10" s="7"/>
      <c r="P10" s="7"/>
      <c r="Q10" s="7"/>
    </row>
    <row r="11" spans="1:26" x14ac:dyDescent="0.2">
      <c r="A11" s="61" t="s">
        <v>80</v>
      </c>
      <c r="B11" s="43" t="s">
        <v>81</v>
      </c>
      <c r="C11" s="43" t="s">
        <v>82</v>
      </c>
      <c r="D11" s="1"/>
      <c r="E11" s="1"/>
      <c r="F11" s="1"/>
      <c r="G11" s="1"/>
      <c r="H11" s="1"/>
      <c r="I11" s="7"/>
      <c r="J11" s="7"/>
      <c r="K11" s="7"/>
      <c r="L11" s="7"/>
      <c r="M11" s="7"/>
      <c r="N11" s="7"/>
      <c r="O11" s="7"/>
      <c r="P11" s="7"/>
      <c r="Q11" s="7"/>
    </row>
    <row r="12" spans="1:26" x14ac:dyDescent="0.2">
      <c r="A12" s="61" t="s">
        <v>83</v>
      </c>
      <c r="B12" s="43" t="s">
        <v>84</v>
      </c>
      <c r="C12" s="43" t="s">
        <v>82</v>
      </c>
      <c r="D12" s="1"/>
      <c r="E12" s="1"/>
      <c r="F12" s="1"/>
      <c r="G12" s="1"/>
      <c r="H12" s="1"/>
      <c r="I12" s="7"/>
      <c r="J12" s="7"/>
      <c r="K12" s="7"/>
      <c r="L12" s="7"/>
      <c r="M12" s="7"/>
      <c r="N12" s="7"/>
      <c r="O12" s="7"/>
      <c r="P12" s="7"/>
      <c r="Q12" s="7"/>
    </row>
    <row r="13" spans="1:26" x14ac:dyDescent="0.2">
      <c r="A13" s="61" t="s">
        <v>85</v>
      </c>
      <c r="B13" s="43" t="s">
        <v>86</v>
      </c>
      <c r="C13" s="43" t="s">
        <v>75</v>
      </c>
      <c r="D13" s="1"/>
      <c r="E13" s="1"/>
      <c r="F13" s="1"/>
      <c r="G13" s="1"/>
      <c r="H13" s="1"/>
      <c r="I13" s="7"/>
      <c r="J13" s="7"/>
      <c r="K13" s="7"/>
      <c r="L13" s="7"/>
      <c r="M13" s="7"/>
      <c r="N13" s="7"/>
      <c r="O13" s="7"/>
      <c r="P13" s="7"/>
      <c r="Q13" s="7"/>
    </row>
    <row r="14" spans="1:26" x14ac:dyDescent="0.2">
      <c r="A14" s="59" t="s">
        <v>94</v>
      </c>
      <c r="B14" s="37" t="s">
        <v>215</v>
      </c>
      <c r="C14" s="60"/>
      <c r="D14" s="1"/>
      <c r="E14" s="1"/>
      <c r="F14" s="1"/>
      <c r="G14" s="1"/>
      <c r="H14" s="1"/>
      <c r="I14" s="7"/>
      <c r="J14" s="7"/>
      <c r="K14" s="7"/>
      <c r="L14" s="7"/>
      <c r="M14" s="7"/>
      <c r="N14" s="7"/>
      <c r="O14" s="7"/>
      <c r="P14" s="7"/>
      <c r="Q14" s="7"/>
    </row>
    <row r="15" spans="1:26" x14ac:dyDescent="0.2">
      <c r="A15" s="61" t="s">
        <v>73</v>
      </c>
      <c r="B15" s="43" t="s">
        <v>100</v>
      </c>
      <c r="C15" s="43" t="s">
        <v>75</v>
      </c>
      <c r="D15" s="1"/>
      <c r="E15" s="1"/>
      <c r="F15" s="1"/>
      <c r="G15" s="1"/>
      <c r="H15" s="1"/>
      <c r="I15" s="7"/>
      <c r="J15" s="7"/>
      <c r="K15" s="7"/>
      <c r="L15" s="7"/>
      <c r="M15" s="7"/>
      <c r="N15" s="7"/>
      <c r="O15" s="7"/>
      <c r="P15" s="7"/>
      <c r="Q15" s="7"/>
    </row>
    <row r="16" spans="1:26" x14ac:dyDescent="0.2">
      <c r="A16" s="61" t="s">
        <v>76</v>
      </c>
      <c r="B16" s="43" t="s">
        <v>154</v>
      </c>
      <c r="C16" s="43" t="s">
        <v>82</v>
      </c>
      <c r="D16" s="1"/>
      <c r="E16" s="1"/>
      <c r="F16" s="1"/>
      <c r="G16" s="1"/>
      <c r="H16" s="1"/>
      <c r="I16" s="8"/>
      <c r="J16" s="7"/>
      <c r="K16" s="8"/>
      <c r="L16" s="7"/>
      <c r="M16" s="8"/>
      <c r="N16" s="7"/>
      <c r="O16" s="9"/>
      <c r="P16" s="9"/>
      <c r="Q16" s="7"/>
    </row>
    <row r="17" spans="1:17" x14ac:dyDescent="0.2">
      <c r="A17" s="61" t="s">
        <v>78</v>
      </c>
      <c r="B17" s="43" t="s">
        <v>216</v>
      </c>
      <c r="C17" s="43" t="s">
        <v>93</v>
      </c>
      <c r="D17" s="1"/>
      <c r="E17" s="1"/>
      <c r="F17" s="1"/>
      <c r="G17" s="1"/>
      <c r="H17" s="1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61" t="s">
        <v>80</v>
      </c>
      <c r="B18" s="43" t="s">
        <v>217</v>
      </c>
      <c r="C18" s="43" t="s">
        <v>93</v>
      </c>
      <c r="D18" s="1"/>
      <c r="E18" s="1"/>
      <c r="F18" s="1"/>
      <c r="G18" s="1"/>
      <c r="H18" s="1"/>
      <c r="I18" s="7"/>
      <c r="J18" s="7"/>
      <c r="K18" s="7"/>
      <c r="L18" s="8"/>
      <c r="M18" s="7"/>
      <c r="N18" s="7"/>
      <c r="O18" s="7"/>
      <c r="P18" s="7"/>
      <c r="Q18" s="7"/>
    </row>
    <row r="19" spans="1:17" x14ac:dyDescent="0.2">
      <c r="A19" s="61" t="s">
        <v>83</v>
      </c>
      <c r="B19" s="43" t="s">
        <v>218</v>
      </c>
      <c r="C19" s="43" t="s">
        <v>93</v>
      </c>
      <c r="D19" s="1"/>
      <c r="E19" s="1"/>
      <c r="F19" s="1"/>
      <c r="G19" s="1"/>
      <c r="H19" s="1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61" t="s">
        <v>85</v>
      </c>
      <c r="B20" s="43" t="s">
        <v>219</v>
      </c>
      <c r="C20" s="43" t="s">
        <v>75</v>
      </c>
      <c r="D20" s="1"/>
      <c r="E20" s="1"/>
      <c r="F20" s="1"/>
      <c r="G20" s="1"/>
      <c r="H20" s="1"/>
      <c r="I20" s="7"/>
      <c r="J20" s="7"/>
      <c r="K20" s="7"/>
      <c r="L20" s="7"/>
      <c r="M20" s="7"/>
      <c r="N20" s="7"/>
      <c r="O20" s="7"/>
      <c r="P20" s="7"/>
      <c r="Q20" s="7"/>
    </row>
    <row r="21" spans="1:17" ht="15.75" customHeight="1" x14ac:dyDescent="0.2">
      <c r="A21" s="61" t="s">
        <v>87</v>
      </c>
      <c r="B21" s="43" t="s">
        <v>220</v>
      </c>
      <c r="C21" s="43" t="s">
        <v>82</v>
      </c>
      <c r="D21" s="1"/>
      <c r="E21" s="1"/>
      <c r="F21" s="1"/>
      <c r="G21" s="1"/>
      <c r="H21" s="1"/>
      <c r="I21" s="7"/>
      <c r="J21" s="7"/>
      <c r="K21" s="8"/>
      <c r="L21" s="8"/>
      <c r="M21" s="7"/>
      <c r="N21" s="7"/>
      <c r="O21" s="7"/>
      <c r="P21" s="7"/>
      <c r="Q21" s="9"/>
    </row>
    <row r="22" spans="1:17" ht="15.75" customHeight="1" x14ac:dyDescent="0.2">
      <c r="A22" s="61" t="s">
        <v>89</v>
      </c>
      <c r="B22" s="43" t="s">
        <v>221</v>
      </c>
      <c r="C22" s="43" t="s">
        <v>93</v>
      </c>
      <c r="D22" s="1"/>
      <c r="E22" s="1"/>
      <c r="F22" s="1"/>
      <c r="G22" s="1"/>
      <c r="H22" s="1"/>
      <c r="I22" s="7"/>
      <c r="J22" s="7"/>
      <c r="K22" s="7"/>
      <c r="L22" s="7"/>
      <c r="M22" s="7"/>
      <c r="N22" s="7"/>
      <c r="O22" s="7"/>
      <c r="P22" s="7"/>
      <c r="Q22" s="7"/>
    </row>
    <row r="23" spans="1:17" ht="15.75" customHeight="1" x14ac:dyDescent="0.2">
      <c r="A23" s="61" t="s">
        <v>91</v>
      </c>
      <c r="B23" s="43" t="s">
        <v>204</v>
      </c>
      <c r="C23" s="43" t="s">
        <v>93</v>
      </c>
      <c r="D23" s="1"/>
      <c r="E23" s="1"/>
      <c r="F23" s="1"/>
      <c r="G23" s="1"/>
      <c r="H23" s="1"/>
      <c r="I23" s="7"/>
      <c r="J23" s="7"/>
      <c r="K23" s="7"/>
      <c r="L23" s="7"/>
      <c r="M23" s="7"/>
      <c r="N23" s="7"/>
      <c r="O23" s="7"/>
      <c r="P23" s="7"/>
      <c r="Q23" s="7"/>
    </row>
    <row r="24" spans="1:17" ht="15.75" customHeight="1" x14ac:dyDescent="0.2">
      <c r="A24" s="61" t="s">
        <v>109</v>
      </c>
      <c r="B24" s="43" t="s">
        <v>205</v>
      </c>
      <c r="C24" s="43" t="s">
        <v>82</v>
      </c>
      <c r="D24" s="1"/>
      <c r="E24" s="1"/>
      <c r="F24" s="1"/>
      <c r="G24" s="1"/>
      <c r="H24" s="1"/>
      <c r="I24" s="7"/>
      <c r="J24" s="7"/>
      <c r="K24" s="7"/>
      <c r="L24" s="7"/>
      <c r="M24" s="7"/>
      <c r="N24" s="7"/>
      <c r="O24" s="7"/>
      <c r="P24" s="7"/>
      <c r="Q24" s="7"/>
    </row>
    <row r="25" spans="1:17" ht="15.75" customHeight="1" x14ac:dyDescent="0.2">
      <c r="A25" s="61" t="s">
        <v>111</v>
      </c>
      <c r="B25" s="43" t="s">
        <v>104</v>
      </c>
      <c r="C25" s="43" t="s">
        <v>93</v>
      </c>
      <c r="D25" s="1"/>
      <c r="E25" s="1"/>
      <c r="F25" s="1"/>
      <c r="G25" s="1"/>
      <c r="H25" s="1"/>
      <c r="I25" s="7"/>
      <c r="J25" s="7"/>
      <c r="K25" s="7"/>
      <c r="L25" s="7"/>
      <c r="M25" s="7"/>
      <c r="N25" s="7"/>
      <c r="O25" s="7"/>
      <c r="P25" s="7"/>
      <c r="Q25" s="7"/>
    </row>
    <row r="26" spans="1:17" ht="15.75" customHeight="1" x14ac:dyDescent="0.2">
      <c r="A26" s="61" t="s">
        <v>113</v>
      </c>
      <c r="B26" s="43" t="s">
        <v>105</v>
      </c>
      <c r="C26" s="43" t="s">
        <v>93</v>
      </c>
      <c r="D26" s="1"/>
      <c r="E26" s="1"/>
      <c r="F26" s="1"/>
      <c r="G26" s="1"/>
      <c r="H26" s="1"/>
      <c r="I26" s="7"/>
      <c r="J26" s="7"/>
      <c r="K26" s="7"/>
      <c r="L26" s="7"/>
      <c r="M26" s="7"/>
      <c r="N26" s="7"/>
      <c r="O26" s="7"/>
      <c r="P26" s="7"/>
      <c r="Q26" s="7"/>
    </row>
    <row r="27" spans="1:17" ht="15.75" customHeight="1" x14ac:dyDescent="0.2">
      <c r="A27" s="61" t="s">
        <v>115</v>
      </c>
      <c r="B27" s="43" t="s">
        <v>108</v>
      </c>
      <c r="C27" s="43" t="s">
        <v>93</v>
      </c>
      <c r="D27" s="1"/>
      <c r="E27" s="1"/>
      <c r="F27" s="1"/>
      <c r="G27" s="1"/>
      <c r="H27" s="1"/>
      <c r="I27" s="7"/>
      <c r="J27" s="7"/>
      <c r="K27" s="7"/>
      <c r="L27" s="7"/>
      <c r="M27" s="7"/>
      <c r="N27" s="7"/>
      <c r="O27" s="7"/>
      <c r="P27" s="7"/>
      <c r="Q27" s="7"/>
    </row>
    <row r="28" spans="1:17" ht="15.75" customHeight="1" x14ac:dyDescent="0.2">
      <c r="A28" s="61" t="s">
        <v>117</v>
      </c>
      <c r="B28" s="43" t="s">
        <v>110</v>
      </c>
      <c r="C28" s="43" t="s">
        <v>93</v>
      </c>
      <c r="D28" s="1"/>
      <c r="E28" s="1"/>
      <c r="F28" s="1"/>
      <c r="G28" s="1"/>
      <c r="H28" s="1"/>
      <c r="I28" s="7"/>
      <c r="J28" s="7"/>
      <c r="K28" s="7"/>
      <c r="L28" s="7"/>
      <c r="M28" s="7"/>
      <c r="N28" s="7"/>
      <c r="O28" s="7"/>
      <c r="P28" s="7"/>
      <c r="Q28" s="7"/>
    </row>
    <row r="29" spans="1:17" ht="15.75" customHeight="1" x14ac:dyDescent="0.2">
      <c r="A29" s="61" t="s">
        <v>119</v>
      </c>
      <c r="B29" s="43" t="s">
        <v>112</v>
      </c>
      <c r="C29" s="43" t="s">
        <v>82</v>
      </c>
      <c r="D29" s="1"/>
      <c r="E29" s="1"/>
      <c r="F29" s="1"/>
      <c r="G29" s="1"/>
      <c r="H29" s="1"/>
      <c r="I29" s="7"/>
      <c r="J29" s="7"/>
      <c r="K29" s="7"/>
      <c r="L29" s="7"/>
      <c r="M29" s="7"/>
      <c r="N29" s="7"/>
      <c r="O29" s="7"/>
      <c r="P29" s="7"/>
      <c r="Q29" s="7"/>
    </row>
    <row r="30" spans="1:17" ht="15.75" customHeight="1" x14ac:dyDescent="0.2">
      <c r="A30" s="61" t="s">
        <v>121</v>
      </c>
      <c r="B30" s="43" t="s">
        <v>106</v>
      </c>
      <c r="C30" s="43" t="s">
        <v>93</v>
      </c>
      <c r="D30" s="1"/>
      <c r="E30" s="1"/>
      <c r="F30" s="1"/>
      <c r="G30" s="1"/>
      <c r="H30" s="1"/>
      <c r="I30" s="7"/>
      <c r="J30" s="7"/>
      <c r="K30" s="7"/>
      <c r="L30" s="7"/>
      <c r="M30" s="7"/>
      <c r="N30" s="7"/>
      <c r="O30" s="7"/>
      <c r="P30" s="7"/>
      <c r="Q30" s="7"/>
    </row>
    <row r="31" spans="1:17" ht="15.75" customHeight="1" x14ac:dyDescent="0.2">
      <c r="A31" s="61" t="s">
        <v>123</v>
      </c>
      <c r="B31" s="43" t="s">
        <v>206</v>
      </c>
      <c r="C31" s="43" t="s">
        <v>75</v>
      </c>
      <c r="D31" s="1"/>
      <c r="E31" s="1"/>
      <c r="F31" s="1"/>
      <c r="G31" s="1"/>
      <c r="H31" s="1"/>
      <c r="I31" s="7"/>
      <c r="J31" s="7"/>
      <c r="K31" s="7"/>
      <c r="L31" s="7"/>
      <c r="M31" s="7"/>
      <c r="N31" s="7"/>
      <c r="O31" s="7"/>
      <c r="P31" s="7"/>
      <c r="Q31" s="7"/>
    </row>
    <row r="32" spans="1:17" ht="15.75" customHeight="1" x14ac:dyDescent="0.2">
      <c r="A32" s="61" t="s">
        <v>125</v>
      </c>
      <c r="B32" s="43" t="s">
        <v>207</v>
      </c>
      <c r="C32" s="43" t="s">
        <v>82</v>
      </c>
      <c r="D32" s="1"/>
      <c r="E32" s="1"/>
      <c r="F32" s="1"/>
      <c r="G32" s="1"/>
      <c r="H32" s="1"/>
      <c r="I32" s="7"/>
      <c r="J32" s="7"/>
      <c r="K32" s="7"/>
      <c r="L32" s="7"/>
      <c r="M32" s="7"/>
      <c r="N32" s="7"/>
      <c r="O32" s="7"/>
      <c r="P32" s="7"/>
      <c r="Q32" s="7"/>
    </row>
    <row r="33" spans="1:17" ht="15.75" customHeight="1" x14ac:dyDescent="0.2">
      <c r="A33" s="61" t="s">
        <v>127</v>
      </c>
      <c r="B33" s="43" t="s">
        <v>208</v>
      </c>
      <c r="C33" s="43" t="s">
        <v>82</v>
      </c>
      <c r="D33" s="1"/>
      <c r="E33" s="1"/>
      <c r="F33" s="1"/>
      <c r="G33" s="1"/>
      <c r="H33" s="1"/>
      <c r="I33" s="7"/>
      <c r="J33" s="7"/>
      <c r="K33" s="7"/>
      <c r="L33" s="7"/>
      <c r="M33" s="7"/>
      <c r="N33" s="7"/>
      <c r="O33" s="7"/>
      <c r="P33" s="7"/>
      <c r="Q33" s="7"/>
    </row>
    <row r="34" spans="1:17" ht="15.75" customHeight="1" x14ac:dyDescent="0.2">
      <c r="A34" s="61" t="s">
        <v>129</v>
      </c>
      <c r="B34" s="43" t="s">
        <v>191</v>
      </c>
      <c r="C34" s="43" t="s">
        <v>93</v>
      </c>
      <c r="D34" s="1"/>
      <c r="E34" s="1"/>
      <c r="F34" s="1"/>
      <c r="G34" s="1"/>
      <c r="H34" s="1"/>
      <c r="I34" s="7"/>
      <c r="J34" s="7"/>
      <c r="K34" s="7"/>
      <c r="L34" s="7"/>
      <c r="M34" s="7"/>
      <c r="N34" s="7"/>
      <c r="O34" s="7"/>
      <c r="P34" s="7"/>
      <c r="Q34" s="7"/>
    </row>
    <row r="35" spans="1:17" ht="15.75" customHeight="1" x14ac:dyDescent="0.2">
      <c r="A35" s="61" t="s">
        <v>131</v>
      </c>
      <c r="B35" s="43" t="s">
        <v>122</v>
      </c>
      <c r="C35" s="43" t="s">
        <v>93</v>
      </c>
      <c r="D35" s="1"/>
      <c r="E35" s="1"/>
      <c r="F35" s="1"/>
      <c r="G35" s="1"/>
      <c r="H35" s="1"/>
      <c r="I35" s="7"/>
      <c r="J35" s="7"/>
      <c r="K35" s="7"/>
      <c r="L35" s="7"/>
      <c r="M35" s="7"/>
      <c r="N35" s="7"/>
      <c r="O35" s="7"/>
      <c r="P35" s="7"/>
      <c r="Q35" s="7"/>
    </row>
    <row r="36" spans="1:17" ht="15.75" customHeight="1" x14ac:dyDescent="0.2">
      <c r="A36" s="61" t="s">
        <v>133</v>
      </c>
      <c r="B36" s="43" t="s">
        <v>192</v>
      </c>
      <c r="C36" s="43" t="s">
        <v>93</v>
      </c>
      <c r="D36" s="1"/>
      <c r="E36" s="1"/>
      <c r="F36" s="1"/>
      <c r="G36" s="1"/>
      <c r="H36" s="1"/>
      <c r="I36" s="7"/>
      <c r="J36" s="7"/>
      <c r="K36" s="7"/>
      <c r="L36" s="7"/>
      <c r="M36" s="7"/>
      <c r="N36" s="7"/>
      <c r="O36" s="7"/>
      <c r="P36" s="7"/>
      <c r="Q36" s="7"/>
    </row>
    <row r="37" spans="1:17" ht="15.75" customHeight="1" x14ac:dyDescent="0.2">
      <c r="A37" s="61" t="s">
        <v>135</v>
      </c>
      <c r="B37" s="43" t="s">
        <v>193</v>
      </c>
      <c r="C37" s="43" t="s">
        <v>82</v>
      </c>
      <c r="D37" s="1"/>
      <c r="E37" s="1"/>
      <c r="F37" s="1"/>
      <c r="G37" s="1"/>
      <c r="H37" s="1"/>
      <c r="I37" s="7"/>
      <c r="J37" s="7"/>
      <c r="K37" s="7"/>
      <c r="L37" s="7"/>
      <c r="M37" s="7"/>
      <c r="N37" s="7"/>
      <c r="O37" s="7"/>
      <c r="P37" s="7"/>
      <c r="Q37" s="7"/>
    </row>
    <row r="38" spans="1:17" ht="15.75" customHeight="1" x14ac:dyDescent="0.2">
      <c r="A38" s="61" t="s">
        <v>137</v>
      </c>
      <c r="B38" s="43" t="s">
        <v>222</v>
      </c>
      <c r="C38" s="43" t="s">
        <v>93</v>
      </c>
      <c r="D38" s="1"/>
      <c r="E38" s="1"/>
      <c r="F38" s="1"/>
      <c r="G38" s="1"/>
      <c r="H38" s="1"/>
      <c r="I38" s="7"/>
      <c r="J38" s="7"/>
      <c r="K38" s="7"/>
      <c r="L38" s="7"/>
      <c r="M38" s="7"/>
      <c r="N38" s="7"/>
      <c r="O38" s="7"/>
      <c r="P38" s="7"/>
      <c r="Q38" s="7"/>
    </row>
    <row r="39" spans="1:17" ht="15.75" customHeight="1" x14ac:dyDescent="0.2">
      <c r="A39" s="59" t="s">
        <v>98</v>
      </c>
      <c r="B39" s="37" t="s">
        <v>223</v>
      </c>
      <c r="C39" s="60"/>
      <c r="D39" s="1"/>
      <c r="E39" s="1"/>
      <c r="F39" s="1"/>
      <c r="G39" s="1"/>
      <c r="H39" s="1"/>
      <c r="I39" s="7"/>
      <c r="J39" s="7"/>
      <c r="K39" s="7"/>
      <c r="L39" s="7"/>
      <c r="M39" s="7"/>
      <c r="N39" s="7"/>
      <c r="O39" s="7"/>
      <c r="P39" s="7"/>
      <c r="Q39" s="7"/>
    </row>
    <row r="40" spans="1:17" ht="15.75" customHeight="1" x14ac:dyDescent="0.2">
      <c r="A40" s="61" t="s">
        <v>73</v>
      </c>
      <c r="B40" s="43" t="s">
        <v>100</v>
      </c>
      <c r="C40" s="43" t="s">
        <v>75</v>
      </c>
      <c r="D40" s="1"/>
      <c r="E40" s="1"/>
      <c r="F40" s="1"/>
      <c r="G40" s="1"/>
      <c r="H40" s="1"/>
      <c r="I40" s="7"/>
      <c r="J40" s="7"/>
      <c r="K40" s="7"/>
      <c r="L40" s="7"/>
      <c r="M40" s="7"/>
      <c r="N40" s="7"/>
      <c r="O40" s="7"/>
      <c r="P40" s="7"/>
      <c r="Q40" s="7"/>
    </row>
    <row r="41" spans="1:17" ht="15.75" customHeight="1" x14ac:dyDescent="0.2">
      <c r="A41" s="61" t="s">
        <v>76</v>
      </c>
      <c r="B41" s="43" t="s">
        <v>154</v>
      </c>
      <c r="C41" s="43" t="s">
        <v>82</v>
      </c>
      <c r="D41" s="1"/>
      <c r="E41" s="1"/>
      <c r="F41" s="1"/>
      <c r="G41" s="1"/>
      <c r="H41" s="1"/>
      <c r="I41" s="8"/>
      <c r="J41" s="8"/>
      <c r="K41" s="7"/>
      <c r="L41" s="7"/>
      <c r="M41" s="8"/>
      <c r="N41" s="7"/>
      <c r="O41" s="9"/>
      <c r="P41" s="9"/>
      <c r="Q41" s="7"/>
    </row>
    <row r="42" spans="1:17" ht="15.75" customHeight="1" x14ac:dyDescent="0.2">
      <c r="A42" s="61" t="s">
        <v>78</v>
      </c>
      <c r="B42" s="43" t="s">
        <v>216</v>
      </c>
      <c r="C42" s="43" t="s">
        <v>93</v>
      </c>
      <c r="D42" s="1"/>
      <c r="E42" s="1"/>
      <c r="F42" s="1"/>
      <c r="G42" s="1"/>
      <c r="H42" s="1"/>
      <c r="I42" s="7"/>
      <c r="J42" s="7"/>
      <c r="K42" s="7"/>
      <c r="L42" s="7"/>
      <c r="M42" s="7"/>
      <c r="N42" s="7"/>
      <c r="O42" s="7"/>
      <c r="P42" s="7"/>
      <c r="Q42" s="7"/>
    </row>
    <row r="43" spans="1:17" ht="15.75" customHeight="1" x14ac:dyDescent="0.2">
      <c r="A43" s="61" t="s">
        <v>80</v>
      </c>
      <c r="B43" s="43" t="s">
        <v>217</v>
      </c>
      <c r="C43" s="43" t="s">
        <v>93</v>
      </c>
      <c r="D43" s="1"/>
      <c r="E43" s="1"/>
      <c r="F43" s="1"/>
      <c r="G43" s="1"/>
      <c r="H43" s="1"/>
      <c r="I43" s="7"/>
      <c r="J43" s="7"/>
      <c r="K43" s="7"/>
      <c r="L43" s="8"/>
      <c r="M43" s="7"/>
      <c r="N43" s="7"/>
      <c r="O43" s="7"/>
      <c r="P43" s="7"/>
      <c r="Q43" s="7"/>
    </row>
    <row r="44" spans="1:17" ht="15.75" customHeight="1" x14ac:dyDescent="0.2">
      <c r="A44" s="61" t="s">
        <v>83</v>
      </c>
      <c r="B44" s="43" t="s">
        <v>218</v>
      </c>
      <c r="C44" s="43" t="s">
        <v>93</v>
      </c>
      <c r="D44" s="1"/>
      <c r="E44" s="1"/>
      <c r="F44" s="1"/>
      <c r="G44" s="1"/>
      <c r="H44" s="1"/>
      <c r="I44" s="7"/>
      <c r="J44" s="7"/>
      <c r="K44" s="7"/>
      <c r="L44" s="237"/>
      <c r="M44" s="237"/>
      <c r="N44" s="7"/>
      <c r="O44" s="7"/>
      <c r="P44" s="7"/>
      <c r="Q44" s="7"/>
    </row>
    <row r="45" spans="1:17" ht="15.75" customHeight="1" x14ac:dyDescent="0.2">
      <c r="A45" s="61" t="s">
        <v>85</v>
      </c>
      <c r="B45" s="43" t="s">
        <v>224</v>
      </c>
      <c r="C45" s="43" t="s">
        <v>75</v>
      </c>
      <c r="D45" s="1"/>
      <c r="E45" s="1"/>
      <c r="F45" s="1"/>
      <c r="G45" s="1"/>
      <c r="H45" s="1"/>
      <c r="I45" s="7"/>
      <c r="J45" s="7"/>
      <c r="K45" s="235"/>
      <c r="L45" s="239"/>
      <c r="M45" s="239"/>
      <c r="N45" s="236"/>
      <c r="O45" s="7"/>
      <c r="P45" s="7"/>
      <c r="Q45" s="7"/>
    </row>
    <row r="46" spans="1:17" ht="15.75" customHeight="1" x14ac:dyDescent="0.2">
      <c r="A46" s="61" t="s">
        <v>87</v>
      </c>
      <c r="B46" s="43" t="s">
        <v>225</v>
      </c>
      <c r="C46" s="43" t="s">
        <v>82</v>
      </c>
      <c r="D46" s="1"/>
      <c r="E46" s="1"/>
      <c r="F46" s="1"/>
      <c r="G46" s="1"/>
      <c r="H46" s="1"/>
      <c r="I46" s="7"/>
      <c r="J46" s="8"/>
      <c r="K46" s="235"/>
      <c r="L46" s="241"/>
      <c r="M46" s="239"/>
      <c r="N46" s="236"/>
      <c r="O46" s="7"/>
      <c r="P46" s="7"/>
      <c r="Q46" s="9"/>
    </row>
    <row r="47" spans="1:17" ht="15.75" customHeight="1" x14ac:dyDescent="0.2">
      <c r="A47" s="61" t="s">
        <v>89</v>
      </c>
      <c r="B47" s="43" t="s">
        <v>221</v>
      </c>
      <c r="C47" s="43" t="s">
        <v>93</v>
      </c>
      <c r="D47" s="1"/>
      <c r="E47" s="1"/>
      <c r="F47" s="1"/>
      <c r="G47" s="1"/>
      <c r="H47" s="1"/>
      <c r="I47" s="7"/>
      <c r="J47" s="7"/>
      <c r="K47" s="7"/>
      <c r="L47" s="238"/>
      <c r="M47" s="238"/>
      <c r="N47" s="7"/>
      <c r="O47" s="7"/>
      <c r="P47" s="7"/>
      <c r="Q47" s="7"/>
    </row>
    <row r="48" spans="1:17" ht="15.75" customHeight="1" x14ac:dyDescent="0.2">
      <c r="A48" s="61" t="s">
        <v>91</v>
      </c>
      <c r="B48" s="43" t="s">
        <v>204</v>
      </c>
      <c r="C48" s="43" t="s">
        <v>93</v>
      </c>
      <c r="D48" s="1"/>
      <c r="E48" s="1"/>
      <c r="F48" s="1"/>
      <c r="G48" s="1"/>
      <c r="H48" s="1"/>
      <c r="I48" s="7"/>
      <c r="J48" s="7"/>
      <c r="K48" s="7"/>
      <c r="L48" s="240"/>
      <c r="M48" s="7"/>
      <c r="N48" s="7"/>
      <c r="O48" s="7"/>
      <c r="P48" s="7"/>
      <c r="Q48" s="7"/>
    </row>
    <row r="49" spans="1:17" ht="15.75" customHeight="1" x14ac:dyDescent="0.2">
      <c r="A49" s="61" t="s">
        <v>109</v>
      </c>
      <c r="B49" s="43" t="s">
        <v>205</v>
      </c>
      <c r="C49" s="43" t="s">
        <v>82</v>
      </c>
      <c r="D49" s="1"/>
      <c r="E49" s="1"/>
      <c r="F49" s="1"/>
      <c r="G49" s="1"/>
      <c r="H49" s="1"/>
      <c r="I49" s="7"/>
      <c r="J49" s="7"/>
      <c r="K49" s="7"/>
      <c r="L49" s="7"/>
      <c r="M49" s="7"/>
      <c r="N49" s="7"/>
      <c r="O49" s="7"/>
      <c r="P49" s="7"/>
      <c r="Q49" s="7"/>
    </row>
    <row r="50" spans="1:17" ht="15.75" customHeight="1" x14ac:dyDescent="0.2">
      <c r="A50" s="61" t="s">
        <v>111</v>
      </c>
      <c r="B50" s="43" t="s">
        <v>104</v>
      </c>
      <c r="C50" s="43" t="s">
        <v>93</v>
      </c>
      <c r="D50" s="1"/>
      <c r="E50" s="1"/>
      <c r="F50" s="1"/>
      <c r="G50" s="1"/>
      <c r="H50" s="1"/>
      <c r="I50" s="7"/>
      <c r="J50" s="7"/>
      <c r="K50" s="7"/>
      <c r="L50" s="7"/>
      <c r="M50" s="7"/>
      <c r="N50" s="7"/>
      <c r="O50" s="7"/>
      <c r="P50" s="7"/>
      <c r="Q50" s="7"/>
    </row>
    <row r="51" spans="1:17" ht="15.75" customHeight="1" x14ac:dyDescent="0.2">
      <c r="A51" s="61" t="s">
        <v>113</v>
      </c>
      <c r="B51" s="43" t="s">
        <v>105</v>
      </c>
      <c r="C51" s="43" t="s">
        <v>93</v>
      </c>
      <c r="D51" s="1"/>
      <c r="E51" s="1"/>
      <c r="F51" s="1"/>
      <c r="G51" s="1"/>
      <c r="H51" s="1"/>
      <c r="I51" s="7"/>
      <c r="J51" s="7"/>
      <c r="K51" s="7"/>
      <c r="L51" s="7"/>
      <c r="M51" s="7"/>
      <c r="N51" s="7"/>
      <c r="O51" s="7"/>
      <c r="P51" s="7"/>
      <c r="Q51" s="7"/>
    </row>
    <row r="52" spans="1:17" ht="15.75" customHeight="1" x14ac:dyDescent="0.2">
      <c r="A52" s="61" t="s">
        <v>115</v>
      </c>
      <c r="B52" s="43" t="s">
        <v>108</v>
      </c>
      <c r="C52" s="43" t="s">
        <v>93</v>
      </c>
      <c r="D52" s="1"/>
      <c r="E52" s="1"/>
      <c r="F52" s="1"/>
      <c r="G52" s="1"/>
      <c r="H52" s="1"/>
      <c r="I52" s="7"/>
      <c r="J52" s="7"/>
      <c r="K52" s="7"/>
      <c r="L52" s="7"/>
      <c r="M52" s="7"/>
      <c r="N52" s="7"/>
      <c r="O52" s="7"/>
      <c r="P52" s="7"/>
      <c r="Q52" s="7"/>
    </row>
    <row r="53" spans="1:17" ht="15.75" customHeight="1" x14ac:dyDescent="0.2">
      <c r="A53" s="61" t="s">
        <v>117</v>
      </c>
      <c r="B53" s="43" t="s">
        <v>110</v>
      </c>
      <c r="C53" s="43" t="s">
        <v>93</v>
      </c>
      <c r="D53" s="1"/>
      <c r="E53" s="1"/>
      <c r="F53" s="1"/>
      <c r="G53" s="1"/>
      <c r="H53" s="1"/>
      <c r="I53" s="7"/>
      <c r="J53" s="7"/>
      <c r="K53" s="7"/>
      <c r="L53" s="7"/>
      <c r="M53" s="7"/>
      <c r="N53" s="7"/>
      <c r="O53" s="7"/>
      <c r="P53" s="7"/>
      <c r="Q53" s="7"/>
    </row>
    <row r="54" spans="1:17" ht="15.75" customHeight="1" x14ac:dyDescent="0.2">
      <c r="A54" s="61" t="s">
        <v>119</v>
      </c>
      <c r="B54" s="43" t="s">
        <v>112</v>
      </c>
      <c r="C54" s="43" t="s">
        <v>82</v>
      </c>
      <c r="D54" s="1"/>
      <c r="E54" s="1"/>
      <c r="F54" s="1"/>
      <c r="G54" s="1"/>
      <c r="H54" s="1"/>
      <c r="I54" s="7"/>
      <c r="J54" s="7"/>
      <c r="K54" s="7"/>
      <c r="L54" s="7"/>
      <c r="M54" s="7"/>
      <c r="N54" s="7"/>
      <c r="O54" s="7"/>
      <c r="P54" s="7"/>
      <c r="Q54" s="7"/>
    </row>
    <row r="55" spans="1:17" ht="15.75" customHeight="1" x14ac:dyDescent="0.2">
      <c r="A55" s="61" t="s">
        <v>121</v>
      </c>
      <c r="B55" s="43" t="s">
        <v>106</v>
      </c>
      <c r="C55" s="43" t="s">
        <v>93</v>
      </c>
      <c r="D55" s="1"/>
      <c r="E55" s="1"/>
      <c r="F55" s="1"/>
      <c r="G55" s="1"/>
      <c r="H55" s="1"/>
      <c r="I55" s="7"/>
      <c r="J55" s="7"/>
      <c r="K55" s="7"/>
      <c r="L55" s="7"/>
      <c r="M55" s="7"/>
      <c r="N55" s="7"/>
      <c r="O55" s="7"/>
      <c r="P55" s="7"/>
      <c r="Q55" s="7"/>
    </row>
    <row r="56" spans="1:17" ht="15.75" customHeight="1" x14ac:dyDescent="0.2">
      <c r="A56" s="61" t="s">
        <v>123</v>
      </c>
      <c r="B56" s="43" t="s">
        <v>206</v>
      </c>
      <c r="C56" s="43" t="s">
        <v>75</v>
      </c>
      <c r="D56" s="1"/>
      <c r="E56" s="1"/>
      <c r="F56" s="1"/>
      <c r="G56" s="1"/>
      <c r="H56" s="1"/>
      <c r="I56" s="7"/>
      <c r="J56" s="7"/>
      <c r="K56" s="7"/>
      <c r="L56" s="7"/>
      <c r="M56" s="7"/>
      <c r="N56" s="7"/>
      <c r="O56" s="7"/>
      <c r="P56" s="7"/>
      <c r="Q56" s="7"/>
    </row>
    <row r="57" spans="1:17" ht="15.75" customHeight="1" x14ac:dyDescent="0.2">
      <c r="A57" s="61" t="s">
        <v>125</v>
      </c>
      <c r="B57" s="43" t="s">
        <v>207</v>
      </c>
      <c r="C57" s="43" t="s">
        <v>82</v>
      </c>
      <c r="D57" s="1"/>
      <c r="E57" s="1"/>
      <c r="F57" s="1"/>
      <c r="G57" s="1"/>
      <c r="H57" s="1"/>
      <c r="I57" s="7"/>
      <c r="J57" s="7"/>
      <c r="K57" s="7"/>
      <c r="L57" s="7"/>
      <c r="M57" s="7"/>
      <c r="N57" s="7"/>
      <c r="O57" s="7"/>
      <c r="P57" s="7"/>
      <c r="Q57" s="7"/>
    </row>
    <row r="58" spans="1:17" ht="15.75" customHeight="1" x14ac:dyDescent="0.2">
      <c r="A58" s="61" t="s">
        <v>127</v>
      </c>
      <c r="B58" s="43" t="s">
        <v>208</v>
      </c>
      <c r="C58" s="43" t="s">
        <v>82</v>
      </c>
      <c r="D58" s="1"/>
      <c r="E58" s="1"/>
      <c r="F58" s="1"/>
      <c r="G58" s="1"/>
      <c r="H58" s="1"/>
      <c r="I58" s="7"/>
      <c r="J58" s="7"/>
      <c r="K58" s="7"/>
      <c r="L58" s="7"/>
      <c r="M58" s="7"/>
      <c r="N58" s="7"/>
      <c r="O58" s="7"/>
      <c r="P58" s="7"/>
      <c r="Q58" s="7"/>
    </row>
    <row r="59" spans="1:17" ht="15.75" customHeight="1" x14ac:dyDescent="0.2">
      <c r="A59" s="61" t="s">
        <v>129</v>
      </c>
      <c r="B59" s="43" t="s">
        <v>191</v>
      </c>
      <c r="C59" s="43" t="s">
        <v>93</v>
      </c>
      <c r="D59" s="1"/>
      <c r="E59" s="1"/>
      <c r="F59" s="1"/>
      <c r="G59" s="1"/>
      <c r="H59" s="1"/>
      <c r="I59" s="7"/>
      <c r="J59" s="7"/>
      <c r="K59" s="7"/>
      <c r="L59" s="7"/>
      <c r="M59" s="7"/>
      <c r="N59" s="7"/>
      <c r="O59" s="7"/>
      <c r="P59" s="7"/>
      <c r="Q59" s="7"/>
    </row>
    <row r="60" spans="1:17" ht="15.75" customHeight="1" x14ac:dyDescent="0.2">
      <c r="A60" s="61" t="s">
        <v>131</v>
      </c>
      <c r="B60" s="43" t="s">
        <v>122</v>
      </c>
      <c r="C60" s="43" t="s">
        <v>93</v>
      </c>
      <c r="D60" s="1"/>
      <c r="E60" s="1"/>
      <c r="F60" s="1"/>
      <c r="G60" s="1"/>
      <c r="H60" s="1"/>
      <c r="I60" s="7"/>
      <c r="J60" s="7"/>
      <c r="K60" s="7"/>
      <c r="L60" s="7"/>
      <c r="M60" s="7"/>
      <c r="N60" s="7"/>
      <c r="O60" s="7"/>
      <c r="P60" s="7"/>
      <c r="Q60" s="7"/>
    </row>
    <row r="61" spans="1:17" ht="15.75" customHeight="1" x14ac:dyDescent="0.2">
      <c r="A61" s="61" t="s">
        <v>133</v>
      </c>
      <c r="B61" s="43" t="s">
        <v>192</v>
      </c>
      <c r="C61" s="43" t="s">
        <v>93</v>
      </c>
      <c r="D61" s="1"/>
      <c r="E61" s="1"/>
      <c r="F61" s="1"/>
      <c r="G61" s="1"/>
      <c r="H61" s="1"/>
      <c r="I61" s="7"/>
      <c r="J61" s="7"/>
      <c r="K61" s="7"/>
      <c r="L61" s="7"/>
      <c r="M61" s="7"/>
      <c r="N61" s="7"/>
      <c r="O61" s="7"/>
      <c r="P61" s="7"/>
      <c r="Q61" s="7"/>
    </row>
    <row r="62" spans="1:17" ht="15.75" customHeight="1" x14ac:dyDescent="0.2">
      <c r="A62" s="61" t="s">
        <v>135</v>
      </c>
      <c r="B62" s="43" t="s">
        <v>193</v>
      </c>
      <c r="C62" s="43" t="s">
        <v>82</v>
      </c>
      <c r="D62" s="1"/>
      <c r="E62" s="1"/>
      <c r="F62" s="1"/>
      <c r="G62" s="1"/>
      <c r="H62" s="1"/>
      <c r="I62" s="7"/>
      <c r="J62" s="7"/>
      <c r="K62" s="7"/>
      <c r="L62" s="7"/>
      <c r="M62" s="7"/>
      <c r="N62" s="7"/>
      <c r="O62" s="7"/>
      <c r="P62" s="7"/>
      <c r="Q62" s="7"/>
    </row>
    <row r="63" spans="1:17" ht="15.75" customHeight="1" x14ac:dyDescent="0.2">
      <c r="A63" s="61" t="s">
        <v>137</v>
      </c>
      <c r="B63" s="43" t="s">
        <v>222</v>
      </c>
      <c r="C63" s="43" t="s">
        <v>93</v>
      </c>
      <c r="D63" s="1"/>
      <c r="E63" s="1"/>
      <c r="F63" s="1"/>
      <c r="G63" s="1"/>
      <c r="H63" s="1"/>
      <c r="I63" s="7"/>
      <c r="J63" s="7"/>
      <c r="K63" s="7"/>
      <c r="L63" s="7"/>
      <c r="M63" s="7"/>
      <c r="N63" s="7"/>
      <c r="O63" s="7"/>
      <c r="P63" s="7"/>
      <c r="Q63" s="7"/>
    </row>
    <row r="64" spans="1:17" ht="15.75" customHeight="1" x14ac:dyDescent="0.2">
      <c r="I64" s="1"/>
      <c r="J64" s="1"/>
      <c r="K64" s="1"/>
      <c r="L64" s="1"/>
      <c r="M64" s="1"/>
      <c r="N64" s="1"/>
      <c r="O64" s="1"/>
    </row>
    <row r="65" spans="9:15" ht="15.75" customHeight="1" x14ac:dyDescent="0.2">
      <c r="I65" s="1"/>
      <c r="J65" s="1"/>
      <c r="K65" s="1"/>
      <c r="L65" s="1"/>
      <c r="M65" s="1"/>
      <c r="N65" s="1"/>
      <c r="O65" s="1"/>
    </row>
    <row r="66" spans="9:15" ht="15.75" customHeight="1" x14ac:dyDescent="0.2">
      <c r="I66" s="1"/>
      <c r="J66" s="1"/>
      <c r="K66" s="1"/>
      <c r="L66" s="1"/>
      <c r="M66" s="1"/>
      <c r="N66" s="1"/>
      <c r="O66" s="1"/>
    </row>
    <row r="67" spans="9:15" ht="15.75" customHeight="1" x14ac:dyDescent="0.2">
      <c r="I67" s="1"/>
      <c r="J67" s="1"/>
      <c r="K67" s="1"/>
      <c r="L67" s="1"/>
      <c r="M67" s="1"/>
      <c r="N67" s="1"/>
      <c r="O67" s="1"/>
    </row>
    <row r="68" spans="9:15" ht="15.75" customHeight="1" x14ac:dyDescent="0.2">
      <c r="I68" s="1"/>
      <c r="J68" s="1"/>
      <c r="K68" s="1"/>
      <c r="L68" s="1"/>
      <c r="M68" s="1"/>
      <c r="N68" s="1"/>
      <c r="O68" s="1"/>
    </row>
    <row r="69" spans="9:15" ht="15.75" customHeight="1" x14ac:dyDescent="0.2">
      <c r="I69" s="1"/>
      <c r="J69" s="1"/>
      <c r="K69" s="1"/>
      <c r="L69" s="1"/>
      <c r="M69" s="1"/>
      <c r="N69" s="1"/>
      <c r="O69" s="1"/>
    </row>
    <row r="70" spans="9:15" ht="15.75" customHeight="1" x14ac:dyDescent="0.2">
      <c r="I70" s="1"/>
      <c r="J70" s="1"/>
      <c r="K70" s="1"/>
      <c r="L70" s="1"/>
      <c r="M70" s="1"/>
      <c r="N70" s="1"/>
      <c r="O70" s="1"/>
    </row>
    <row r="71" spans="9:15" ht="15.75" customHeight="1" x14ac:dyDescent="0.2">
      <c r="I71" s="1"/>
      <c r="J71" s="1"/>
      <c r="K71" s="1"/>
      <c r="L71" s="1"/>
      <c r="M71" s="1"/>
      <c r="N71" s="1"/>
      <c r="O71" s="1"/>
    </row>
    <row r="72" spans="9:15" ht="15.75" customHeight="1" x14ac:dyDescent="0.2">
      <c r="I72" s="1"/>
      <c r="J72" s="1"/>
      <c r="K72" s="1"/>
      <c r="L72" s="1"/>
      <c r="M72" s="1"/>
      <c r="N72" s="1"/>
      <c r="O72" s="1"/>
    </row>
    <row r="73" spans="9:15" ht="15.75" customHeight="1" x14ac:dyDescent="0.2">
      <c r="I73" s="1"/>
      <c r="J73" s="1"/>
      <c r="K73" s="1"/>
      <c r="L73" s="1"/>
      <c r="M73" s="1"/>
      <c r="N73" s="1"/>
      <c r="O73" s="1"/>
    </row>
    <row r="74" spans="9:15" ht="15.75" customHeight="1" x14ac:dyDescent="0.2">
      <c r="I74" s="1"/>
      <c r="J74" s="1"/>
      <c r="K74" s="1"/>
      <c r="L74" s="1"/>
      <c r="M74" s="1"/>
      <c r="N74" s="1"/>
      <c r="O74" s="1"/>
    </row>
    <row r="75" spans="9:15" ht="15.75" customHeight="1" x14ac:dyDescent="0.2">
      <c r="I75" s="1"/>
      <c r="J75" s="1"/>
      <c r="K75" s="1"/>
      <c r="L75" s="1"/>
      <c r="M75" s="1"/>
      <c r="N75" s="1"/>
      <c r="O75" s="1"/>
    </row>
    <row r="76" spans="9:15" ht="15.75" customHeight="1" x14ac:dyDescent="0.2">
      <c r="I76" s="1"/>
      <c r="J76" s="1"/>
      <c r="K76" s="1"/>
      <c r="L76" s="1"/>
      <c r="M76" s="1"/>
      <c r="N76" s="1"/>
      <c r="O76" s="1"/>
    </row>
    <row r="77" spans="9:15" ht="15.75" customHeight="1" x14ac:dyDescent="0.2">
      <c r="I77" s="1"/>
      <c r="J77" s="1"/>
      <c r="K77" s="1"/>
      <c r="L77" s="1"/>
      <c r="M77" s="1"/>
      <c r="N77" s="1"/>
      <c r="O77" s="1"/>
    </row>
    <row r="78" spans="9:15" ht="15.75" customHeight="1" x14ac:dyDescent="0.2">
      <c r="I78" s="1"/>
      <c r="J78" s="1"/>
      <c r="K78" s="1"/>
      <c r="L78" s="1"/>
      <c r="M78" s="1"/>
      <c r="N78" s="1"/>
      <c r="O78" s="1"/>
    </row>
    <row r="79" spans="9:15" ht="15.75" customHeight="1" x14ac:dyDescent="0.2">
      <c r="I79" s="1"/>
      <c r="J79" s="1"/>
      <c r="K79" s="1"/>
      <c r="L79" s="1"/>
      <c r="M79" s="1"/>
      <c r="N79" s="1"/>
      <c r="O79" s="1"/>
    </row>
    <row r="80" spans="9:15" ht="15.75" customHeight="1" x14ac:dyDescent="0.2">
      <c r="I80" s="1"/>
      <c r="J80" s="1"/>
      <c r="K80" s="1"/>
      <c r="L80" s="1"/>
      <c r="M80" s="1"/>
      <c r="N80" s="1"/>
      <c r="O80" s="1"/>
    </row>
    <row r="81" spans="9:15" ht="15.75" customHeight="1" x14ac:dyDescent="0.2">
      <c r="I81" s="1"/>
      <c r="J81" s="1"/>
      <c r="K81" s="1"/>
      <c r="L81" s="1"/>
      <c r="M81" s="1"/>
      <c r="N81" s="1"/>
      <c r="O81" s="1"/>
    </row>
    <row r="82" spans="9:15" ht="15.75" customHeight="1" x14ac:dyDescent="0.2">
      <c r="I82" s="1"/>
      <c r="J82" s="1"/>
      <c r="K82" s="1"/>
      <c r="L82" s="1"/>
      <c r="M82" s="1"/>
      <c r="N82" s="1"/>
      <c r="O82" s="1"/>
    </row>
    <row r="83" spans="9:15" ht="15.75" customHeight="1" x14ac:dyDescent="0.2">
      <c r="I83" s="1"/>
      <c r="J83" s="1"/>
      <c r="K83" s="1"/>
      <c r="L83" s="1"/>
      <c r="M83" s="1"/>
      <c r="N83" s="1"/>
      <c r="O83" s="1"/>
    </row>
    <row r="84" spans="9:15" ht="15.75" customHeight="1" x14ac:dyDescent="0.2">
      <c r="I84" s="1"/>
      <c r="J84" s="1"/>
      <c r="K84" s="1"/>
      <c r="L84" s="1"/>
      <c r="M84" s="1"/>
      <c r="N84" s="1"/>
      <c r="O84" s="1"/>
    </row>
    <row r="85" spans="9:15" ht="15.75" customHeight="1" x14ac:dyDescent="0.2">
      <c r="I85" s="1"/>
      <c r="J85" s="1"/>
      <c r="K85" s="1"/>
      <c r="L85" s="1"/>
      <c r="M85" s="1"/>
      <c r="N85" s="1"/>
      <c r="O85" s="1"/>
    </row>
    <row r="86" spans="9:15" ht="15.75" customHeight="1" x14ac:dyDescent="0.2">
      <c r="I86" s="1"/>
      <c r="J86" s="1"/>
      <c r="K86" s="1"/>
      <c r="L86" s="1"/>
      <c r="M86" s="1"/>
      <c r="N86" s="1"/>
      <c r="O86" s="1"/>
    </row>
    <row r="87" spans="9:15" ht="15.75" customHeight="1" x14ac:dyDescent="0.2">
      <c r="I87" s="1"/>
      <c r="J87" s="1"/>
      <c r="K87" s="1"/>
      <c r="L87" s="1"/>
      <c r="M87" s="1"/>
      <c r="N87" s="1"/>
      <c r="O87" s="1"/>
    </row>
    <row r="88" spans="9:15" ht="15.75" customHeight="1" x14ac:dyDescent="0.2">
      <c r="I88" s="1"/>
      <c r="J88" s="1"/>
      <c r="K88" s="1"/>
      <c r="L88" s="1"/>
      <c r="M88" s="1"/>
      <c r="N88" s="1"/>
      <c r="O88" s="1"/>
    </row>
    <row r="89" spans="9:15" ht="15.75" customHeight="1" x14ac:dyDescent="0.2">
      <c r="I89" s="1"/>
      <c r="J89" s="1"/>
      <c r="K89" s="1"/>
      <c r="L89" s="1"/>
      <c r="M89" s="1"/>
      <c r="N89" s="1"/>
      <c r="O89" s="1"/>
    </row>
    <row r="90" spans="9:15" ht="15.75" customHeight="1" x14ac:dyDescent="0.2">
      <c r="I90" s="1"/>
      <c r="J90" s="1"/>
      <c r="K90" s="1"/>
      <c r="L90" s="1"/>
      <c r="M90" s="1"/>
      <c r="N90" s="1"/>
      <c r="O90" s="1"/>
    </row>
    <row r="91" spans="9:15" ht="15.75" customHeight="1" x14ac:dyDescent="0.2">
      <c r="I91" s="1"/>
      <c r="J91" s="1"/>
      <c r="K91" s="1"/>
      <c r="L91" s="1"/>
      <c r="M91" s="1"/>
      <c r="N91" s="1"/>
      <c r="O91" s="1"/>
    </row>
    <row r="92" spans="9:15" ht="15.75" customHeight="1" x14ac:dyDescent="0.2">
      <c r="I92" s="1"/>
      <c r="J92" s="1"/>
      <c r="K92" s="1"/>
      <c r="L92" s="1"/>
      <c r="M92" s="1"/>
      <c r="N92" s="1"/>
      <c r="O92" s="1"/>
    </row>
    <row r="93" spans="9:15" ht="15.75" customHeight="1" x14ac:dyDescent="0.2">
      <c r="I93" s="1"/>
      <c r="J93" s="1"/>
      <c r="K93" s="1"/>
      <c r="L93" s="1"/>
      <c r="M93" s="1"/>
      <c r="N93" s="1"/>
      <c r="O93" s="1"/>
    </row>
    <row r="94" spans="9:15" ht="15.75" customHeight="1" x14ac:dyDescent="0.2">
      <c r="I94" s="1"/>
      <c r="J94" s="1"/>
      <c r="K94" s="1"/>
      <c r="L94" s="1"/>
      <c r="M94" s="1"/>
      <c r="N94" s="1"/>
      <c r="O94" s="1"/>
    </row>
    <row r="95" spans="9:15" ht="15.75" customHeight="1" x14ac:dyDescent="0.2">
      <c r="I95" s="1"/>
      <c r="J95" s="1"/>
      <c r="K95" s="1"/>
      <c r="L95" s="1"/>
      <c r="M95" s="1"/>
      <c r="N95" s="1"/>
      <c r="O95" s="1"/>
    </row>
    <row r="96" spans="9:15" ht="15.75" customHeight="1" x14ac:dyDescent="0.2">
      <c r="I96" s="1"/>
      <c r="J96" s="1"/>
      <c r="K96" s="1"/>
      <c r="L96" s="1"/>
      <c r="M96" s="1"/>
      <c r="N96" s="1"/>
      <c r="O96" s="1"/>
    </row>
    <row r="97" spans="9:15" ht="15.75" customHeight="1" x14ac:dyDescent="0.2">
      <c r="I97" s="1"/>
      <c r="J97" s="1"/>
      <c r="K97" s="1"/>
      <c r="L97" s="1"/>
      <c r="M97" s="1"/>
      <c r="N97" s="1"/>
      <c r="O97" s="1"/>
    </row>
    <row r="98" spans="9:15" ht="15.75" customHeight="1" x14ac:dyDescent="0.2">
      <c r="I98" s="1"/>
      <c r="J98" s="1"/>
      <c r="K98" s="1"/>
      <c r="L98" s="1"/>
      <c r="M98" s="1"/>
      <c r="N98" s="1"/>
      <c r="O98" s="1"/>
    </row>
    <row r="99" spans="9:15" ht="15.75" customHeight="1" x14ac:dyDescent="0.2">
      <c r="I99" s="1"/>
      <c r="J99" s="1"/>
      <c r="K99" s="1"/>
      <c r="L99" s="1"/>
      <c r="M99" s="1"/>
      <c r="N99" s="1"/>
      <c r="O99" s="1"/>
    </row>
    <row r="100" spans="9:15" ht="15.75" customHeight="1" x14ac:dyDescent="0.2">
      <c r="I100" s="1"/>
      <c r="J100" s="1"/>
      <c r="K100" s="1"/>
      <c r="L100" s="1"/>
      <c r="M100" s="1"/>
      <c r="N100" s="1"/>
      <c r="O100" s="1"/>
    </row>
    <row r="101" spans="9:15" ht="15.75" customHeight="1" x14ac:dyDescent="0.2">
      <c r="I101" s="1"/>
      <c r="J101" s="1"/>
      <c r="K101" s="1"/>
      <c r="L101" s="1"/>
      <c r="M101" s="1"/>
      <c r="N101" s="1"/>
      <c r="O101" s="1"/>
    </row>
    <row r="102" spans="9:15" ht="15.75" customHeight="1" x14ac:dyDescent="0.2">
      <c r="I102" s="1"/>
      <c r="J102" s="1"/>
      <c r="K102" s="1"/>
      <c r="L102" s="1"/>
      <c r="M102" s="1"/>
      <c r="N102" s="1"/>
      <c r="O102" s="1"/>
    </row>
    <row r="103" spans="9:15" ht="15.75" customHeight="1" x14ac:dyDescent="0.2">
      <c r="I103" s="1"/>
      <c r="J103" s="1"/>
      <c r="K103" s="1"/>
      <c r="L103" s="1"/>
      <c r="M103" s="1"/>
      <c r="N103" s="1"/>
      <c r="O103" s="1"/>
    </row>
    <row r="104" spans="9:15" ht="15.75" customHeight="1" x14ac:dyDescent="0.2">
      <c r="I104" s="1"/>
      <c r="J104" s="1"/>
      <c r="K104" s="1"/>
      <c r="L104" s="1"/>
      <c r="M104" s="1"/>
      <c r="N104" s="1"/>
      <c r="O104" s="1"/>
    </row>
    <row r="105" spans="9:15" ht="15.75" customHeight="1" x14ac:dyDescent="0.2">
      <c r="I105" s="1"/>
      <c r="J105" s="1"/>
      <c r="K105" s="1"/>
      <c r="L105" s="1"/>
      <c r="M105" s="1"/>
      <c r="N105" s="1"/>
      <c r="O105" s="1"/>
    </row>
    <row r="106" spans="9:15" ht="15.75" customHeight="1" x14ac:dyDescent="0.2">
      <c r="I106" s="1"/>
      <c r="J106" s="1"/>
      <c r="K106" s="1"/>
      <c r="L106" s="1"/>
      <c r="M106" s="1"/>
      <c r="N106" s="1"/>
      <c r="O106" s="1"/>
    </row>
    <row r="107" spans="9:15" ht="15.75" customHeight="1" x14ac:dyDescent="0.2">
      <c r="I107" s="1"/>
      <c r="J107" s="1"/>
      <c r="K107" s="1"/>
      <c r="L107" s="1"/>
      <c r="M107" s="1"/>
      <c r="N107" s="1"/>
      <c r="O107" s="1"/>
    </row>
    <row r="108" spans="9:15" ht="15.75" customHeight="1" x14ac:dyDescent="0.2">
      <c r="I108" s="1"/>
      <c r="J108" s="1"/>
      <c r="K108" s="1"/>
      <c r="L108" s="1"/>
      <c r="M108" s="1"/>
      <c r="N108" s="1"/>
      <c r="O108" s="1"/>
    </row>
    <row r="109" spans="9:15" ht="15.75" customHeight="1" x14ac:dyDescent="0.2">
      <c r="I109" s="1"/>
      <c r="J109" s="1"/>
      <c r="K109" s="1"/>
      <c r="L109" s="1"/>
      <c r="M109" s="1"/>
      <c r="N109" s="1"/>
      <c r="O109" s="1"/>
    </row>
    <row r="110" spans="9:15" ht="15.75" customHeight="1" x14ac:dyDescent="0.2">
      <c r="I110" s="1"/>
      <c r="J110" s="1"/>
      <c r="K110" s="1"/>
      <c r="L110" s="1"/>
      <c r="M110" s="1"/>
      <c r="N110" s="1"/>
      <c r="O110" s="1"/>
    </row>
    <row r="111" spans="9:15" ht="15.75" customHeight="1" x14ac:dyDescent="0.2">
      <c r="I111" s="1"/>
      <c r="J111" s="1"/>
      <c r="K111" s="1"/>
      <c r="L111" s="1"/>
      <c r="M111" s="1"/>
      <c r="N111" s="1"/>
      <c r="O111" s="1"/>
    </row>
    <row r="112" spans="9:15" ht="15.75" customHeight="1" x14ac:dyDescent="0.2">
      <c r="I112" s="1"/>
      <c r="J112" s="1"/>
      <c r="K112" s="1"/>
      <c r="L112" s="1"/>
      <c r="M112" s="1"/>
      <c r="N112" s="1"/>
      <c r="O112" s="1"/>
    </row>
    <row r="113" spans="9:15" ht="15.75" customHeight="1" x14ac:dyDescent="0.2">
      <c r="I113" s="1"/>
      <c r="J113" s="1"/>
      <c r="K113" s="1"/>
      <c r="L113" s="1"/>
      <c r="M113" s="1"/>
      <c r="N113" s="1"/>
      <c r="O113" s="1"/>
    </row>
    <row r="114" spans="9:15" ht="15.75" customHeight="1" x14ac:dyDescent="0.2">
      <c r="I114" s="1"/>
      <c r="J114" s="1"/>
      <c r="K114" s="1"/>
      <c r="L114" s="1"/>
      <c r="M114" s="1"/>
      <c r="N114" s="1"/>
      <c r="O114" s="1"/>
    </row>
    <row r="115" spans="9:15" ht="15.75" customHeight="1" x14ac:dyDescent="0.2">
      <c r="I115" s="1"/>
      <c r="J115" s="1"/>
      <c r="K115" s="1"/>
      <c r="L115" s="1"/>
      <c r="M115" s="1"/>
      <c r="N115" s="1"/>
      <c r="O115" s="1"/>
    </row>
    <row r="116" spans="9:15" ht="15.75" customHeight="1" x14ac:dyDescent="0.2">
      <c r="I116" s="1"/>
      <c r="J116" s="1"/>
      <c r="K116" s="1"/>
      <c r="L116" s="1"/>
      <c r="M116" s="1"/>
      <c r="N116" s="1"/>
      <c r="O116" s="1"/>
    </row>
    <row r="117" spans="9:15" ht="15.75" customHeight="1" x14ac:dyDescent="0.2">
      <c r="I117" s="1"/>
      <c r="J117" s="1"/>
      <c r="K117" s="1"/>
      <c r="L117" s="1"/>
      <c r="M117" s="1"/>
      <c r="N117" s="1"/>
      <c r="O117" s="1"/>
    </row>
    <row r="118" spans="9:15" ht="15.75" customHeight="1" x14ac:dyDescent="0.2">
      <c r="I118" s="1"/>
      <c r="J118" s="1"/>
      <c r="K118" s="1"/>
      <c r="L118" s="1"/>
      <c r="M118" s="1"/>
      <c r="N118" s="1"/>
      <c r="O118" s="1"/>
    </row>
    <row r="119" spans="9:15" ht="15.75" customHeight="1" x14ac:dyDescent="0.2">
      <c r="I119" s="1"/>
      <c r="J119" s="1"/>
      <c r="K119" s="1"/>
      <c r="L119" s="1"/>
      <c r="M119" s="1"/>
      <c r="N119" s="1"/>
      <c r="O119" s="1"/>
    </row>
    <row r="120" spans="9:15" ht="15.75" customHeight="1" x14ac:dyDescent="0.2">
      <c r="I120" s="1"/>
      <c r="J120" s="1"/>
      <c r="K120" s="1"/>
      <c r="L120" s="1"/>
      <c r="M120" s="1"/>
      <c r="N120" s="1"/>
      <c r="O120" s="1"/>
    </row>
    <row r="121" spans="9:15" ht="15.75" customHeight="1" x14ac:dyDescent="0.2">
      <c r="I121" s="1"/>
      <c r="J121" s="1"/>
      <c r="K121" s="1"/>
      <c r="L121" s="1"/>
      <c r="M121" s="1"/>
      <c r="N121" s="1"/>
      <c r="O121" s="1"/>
    </row>
    <row r="122" spans="9:15" ht="15.75" customHeight="1" x14ac:dyDescent="0.2">
      <c r="I122" s="1"/>
      <c r="J122" s="1"/>
      <c r="K122" s="1"/>
      <c r="L122" s="1"/>
      <c r="M122" s="1"/>
      <c r="N122" s="1"/>
      <c r="O122" s="1"/>
    </row>
    <row r="123" spans="9:15" ht="15.75" customHeight="1" x14ac:dyDescent="0.2">
      <c r="I123" s="1"/>
      <c r="J123" s="1"/>
      <c r="K123" s="1"/>
      <c r="L123" s="1"/>
      <c r="M123" s="1"/>
      <c r="N123" s="1"/>
      <c r="O123" s="1"/>
    </row>
    <row r="124" spans="9:15" ht="15.75" customHeight="1" x14ac:dyDescent="0.2">
      <c r="I124" s="1"/>
      <c r="J124" s="1"/>
      <c r="K124" s="1"/>
      <c r="L124" s="1"/>
      <c r="M124" s="1"/>
      <c r="N124" s="1"/>
      <c r="O124" s="1"/>
    </row>
    <row r="125" spans="9:15" ht="15.75" customHeight="1" x14ac:dyDescent="0.2">
      <c r="I125" s="1"/>
      <c r="J125" s="1"/>
      <c r="K125" s="1"/>
      <c r="L125" s="1"/>
      <c r="M125" s="1"/>
      <c r="N125" s="1"/>
      <c r="O125" s="1"/>
    </row>
    <row r="126" spans="9:15" ht="15.75" customHeight="1" x14ac:dyDescent="0.2">
      <c r="I126" s="1"/>
      <c r="J126" s="1"/>
      <c r="K126" s="1"/>
      <c r="L126" s="1"/>
      <c r="M126" s="1"/>
      <c r="N126" s="1"/>
      <c r="O126" s="1"/>
    </row>
    <row r="127" spans="9:15" ht="15.75" customHeight="1" x14ac:dyDescent="0.2">
      <c r="I127" s="1"/>
      <c r="J127" s="1"/>
      <c r="K127" s="1"/>
      <c r="L127" s="1"/>
      <c r="M127" s="1"/>
      <c r="N127" s="1"/>
      <c r="O127" s="1"/>
    </row>
    <row r="128" spans="9:15" ht="15.75" customHeight="1" x14ac:dyDescent="0.2">
      <c r="I128" s="1"/>
      <c r="J128" s="1"/>
      <c r="K128" s="1"/>
      <c r="L128" s="1"/>
      <c r="M128" s="1"/>
      <c r="N128" s="1"/>
      <c r="O128" s="1"/>
    </row>
    <row r="129" spans="9:15" ht="15.75" customHeight="1" x14ac:dyDescent="0.2">
      <c r="I129" s="1"/>
      <c r="J129" s="1"/>
      <c r="K129" s="1"/>
      <c r="L129" s="1"/>
      <c r="M129" s="1"/>
      <c r="N129" s="1"/>
      <c r="O129" s="1"/>
    </row>
    <row r="130" spans="9:15" ht="15.75" customHeight="1" x14ac:dyDescent="0.2">
      <c r="I130" s="1"/>
      <c r="J130" s="1"/>
      <c r="K130" s="1"/>
      <c r="L130" s="1"/>
      <c r="M130" s="1"/>
      <c r="N130" s="1"/>
      <c r="O130" s="1"/>
    </row>
    <row r="131" spans="9:15" ht="15.75" customHeight="1" x14ac:dyDescent="0.2">
      <c r="I131" s="1"/>
      <c r="J131" s="1"/>
      <c r="K131" s="1"/>
      <c r="L131" s="1"/>
      <c r="M131" s="1"/>
      <c r="N131" s="1"/>
      <c r="O131" s="1"/>
    </row>
    <row r="132" spans="9:15" ht="15.75" customHeight="1" x14ac:dyDescent="0.2">
      <c r="I132" s="1"/>
      <c r="J132" s="1"/>
      <c r="K132" s="1"/>
      <c r="L132" s="1"/>
      <c r="M132" s="1"/>
      <c r="N132" s="1"/>
      <c r="O132" s="1"/>
    </row>
    <row r="133" spans="9:15" ht="15.75" customHeight="1" x14ac:dyDescent="0.2">
      <c r="I133" s="1"/>
      <c r="J133" s="1"/>
      <c r="K133" s="1"/>
      <c r="L133" s="1"/>
      <c r="M133" s="1"/>
      <c r="N133" s="1"/>
      <c r="O133" s="1"/>
    </row>
    <row r="134" spans="9:15" ht="15.75" customHeight="1" x14ac:dyDescent="0.2">
      <c r="I134" s="1"/>
      <c r="J134" s="1"/>
      <c r="K134" s="1"/>
      <c r="L134" s="1"/>
      <c r="M134" s="1"/>
      <c r="N134" s="1"/>
      <c r="O134" s="1"/>
    </row>
    <row r="135" spans="9:15" ht="15.75" customHeight="1" x14ac:dyDescent="0.2">
      <c r="I135" s="1"/>
      <c r="J135" s="1"/>
      <c r="K135" s="1"/>
      <c r="L135" s="1"/>
      <c r="M135" s="1"/>
      <c r="N135" s="1"/>
      <c r="O135" s="1"/>
    </row>
    <row r="136" spans="9:15" ht="15.75" customHeight="1" x14ac:dyDescent="0.2">
      <c r="I136" s="1"/>
      <c r="J136" s="1"/>
      <c r="K136" s="1"/>
      <c r="L136" s="1"/>
      <c r="M136" s="1"/>
      <c r="N136" s="1"/>
      <c r="O136" s="1"/>
    </row>
    <row r="137" spans="9:15" ht="15.75" customHeight="1" x14ac:dyDescent="0.2">
      <c r="I137" s="1"/>
      <c r="J137" s="1"/>
      <c r="K137" s="1"/>
      <c r="L137" s="1"/>
      <c r="M137" s="1"/>
      <c r="N137" s="1"/>
      <c r="O137" s="1"/>
    </row>
    <row r="138" spans="9:15" ht="15.75" customHeight="1" x14ac:dyDescent="0.2">
      <c r="I138" s="1"/>
      <c r="J138" s="1"/>
      <c r="K138" s="1"/>
      <c r="L138" s="1"/>
      <c r="M138" s="1"/>
      <c r="N138" s="1"/>
      <c r="O138" s="1"/>
    </row>
    <row r="139" spans="9:15" ht="15.75" customHeight="1" x14ac:dyDescent="0.2">
      <c r="I139" s="1"/>
      <c r="J139" s="1"/>
      <c r="K139" s="1"/>
      <c r="L139" s="1"/>
      <c r="M139" s="1"/>
      <c r="N139" s="1"/>
      <c r="O139" s="1"/>
    </row>
    <row r="140" spans="9:15" ht="15.75" customHeight="1" x14ac:dyDescent="0.2">
      <c r="I140" s="1"/>
      <c r="J140" s="1"/>
      <c r="K140" s="1"/>
      <c r="L140" s="1"/>
      <c r="M140" s="1"/>
      <c r="N140" s="1"/>
      <c r="O140" s="1"/>
    </row>
    <row r="141" spans="9:15" ht="15.75" customHeight="1" x14ac:dyDescent="0.2">
      <c r="I141" s="1"/>
      <c r="J141" s="1"/>
      <c r="K141" s="1"/>
      <c r="L141" s="1"/>
      <c r="M141" s="1"/>
      <c r="N141" s="1"/>
      <c r="O141" s="1"/>
    </row>
    <row r="142" spans="9:15" ht="15.75" customHeight="1" x14ac:dyDescent="0.2">
      <c r="I142" s="1"/>
      <c r="J142" s="1"/>
      <c r="K142" s="1"/>
      <c r="L142" s="1"/>
      <c r="M142" s="1"/>
      <c r="N142" s="1"/>
      <c r="O142" s="1"/>
    </row>
    <row r="143" spans="9:15" ht="15.75" customHeight="1" x14ac:dyDescent="0.2">
      <c r="I143" s="1"/>
      <c r="J143" s="1"/>
      <c r="K143" s="1"/>
      <c r="L143" s="1"/>
      <c r="M143" s="1"/>
      <c r="N143" s="1"/>
      <c r="O143" s="1"/>
    </row>
    <row r="144" spans="9:15" ht="15.75" customHeight="1" x14ac:dyDescent="0.2">
      <c r="I144" s="1"/>
      <c r="J144" s="1"/>
      <c r="K144" s="1"/>
      <c r="L144" s="1"/>
      <c r="M144" s="1"/>
      <c r="N144" s="1"/>
      <c r="O144" s="1"/>
    </row>
    <row r="145" spans="9:15" ht="15.75" customHeight="1" x14ac:dyDescent="0.2">
      <c r="I145" s="1"/>
      <c r="J145" s="1"/>
      <c r="K145" s="1"/>
      <c r="L145" s="1"/>
      <c r="M145" s="1"/>
      <c r="N145" s="1"/>
      <c r="O145" s="1"/>
    </row>
    <row r="146" spans="9:15" ht="15.75" customHeight="1" x14ac:dyDescent="0.2">
      <c r="I146" s="1"/>
      <c r="J146" s="1"/>
      <c r="K146" s="1"/>
      <c r="L146" s="1"/>
      <c r="M146" s="1"/>
      <c r="N146" s="1"/>
      <c r="O146" s="1"/>
    </row>
    <row r="147" spans="9:15" ht="15.75" customHeight="1" x14ac:dyDescent="0.2">
      <c r="I147" s="1"/>
      <c r="J147" s="1"/>
      <c r="K147" s="1"/>
      <c r="L147" s="1"/>
      <c r="M147" s="1"/>
      <c r="N147" s="1"/>
      <c r="O147" s="1"/>
    </row>
    <row r="148" spans="9:15" ht="15.75" customHeight="1" x14ac:dyDescent="0.2">
      <c r="I148" s="1"/>
      <c r="J148" s="1"/>
      <c r="K148" s="1"/>
      <c r="L148" s="1"/>
      <c r="M148" s="1"/>
      <c r="N148" s="1"/>
      <c r="O148" s="1"/>
    </row>
    <row r="149" spans="9:15" ht="15.75" customHeight="1" x14ac:dyDescent="0.2">
      <c r="I149" s="1"/>
      <c r="J149" s="1"/>
      <c r="K149" s="1"/>
      <c r="L149" s="1"/>
      <c r="M149" s="1"/>
      <c r="N149" s="1"/>
      <c r="O149" s="1"/>
    </row>
    <row r="150" spans="9:15" ht="15.75" customHeight="1" x14ac:dyDescent="0.2">
      <c r="I150" s="1"/>
      <c r="J150" s="1"/>
      <c r="K150" s="1"/>
      <c r="L150" s="1"/>
      <c r="M150" s="1"/>
      <c r="N150" s="1"/>
      <c r="O150" s="1"/>
    </row>
    <row r="151" spans="9:15" ht="15.75" customHeight="1" x14ac:dyDescent="0.2">
      <c r="I151" s="1"/>
      <c r="J151" s="1"/>
      <c r="K151" s="1"/>
      <c r="L151" s="1"/>
      <c r="M151" s="1"/>
      <c r="N151" s="1"/>
      <c r="O151" s="1"/>
    </row>
    <row r="152" spans="9:15" ht="15.75" customHeight="1" x14ac:dyDescent="0.2">
      <c r="I152" s="1"/>
      <c r="J152" s="1"/>
      <c r="K152" s="1"/>
      <c r="L152" s="1"/>
      <c r="M152" s="1"/>
      <c r="N152" s="1"/>
      <c r="O152" s="1"/>
    </row>
    <row r="153" spans="9:15" ht="15.75" customHeight="1" x14ac:dyDescent="0.2">
      <c r="I153" s="1"/>
      <c r="J153" s="1"/>
      <c r="K153" s="1"/>
      <c r="L153" s="1"/>
      <c r="M153" s="1"/>
      <c r="N153" s="1"/>
      <c r="O153" s="1"/>
    </row>
    <row r="154" spans="9:15" ht="15.75" customHeight="1" x14ac:dyDescent="0.2">
      <c r="I154" s="1"/>
      <c r="J154" s="1"/>
      <c r="K154" s="1"/>
      <c r="L154" s="1"/>
      <c r="M154" s="1"/>
      <c r="N154" s="1"/>
      <c r="O154" s="1"/>
    </row>
    <row r="155" spans="9:15" ht="15.75" customHeight="1" x14ac:dyDescent="0.2">
      <c r="I155" s="1"/>
      <c r="J155" s="1"/>
      <c r="K155" s="1"/>
      <c r="L155" s="1"/>
      <c r="M155" s="1"/>
      <c r="N155" s="1"/>
      <c r="O155" s="1"/>
    </row>
    <row r="156" spans="9:15" ht="15.75" customHeight="1" x14ac:dyDescent="0.2">
      <c r="I156" s="1"/>
      <c r="J156" s="1"/>
      <c r="K156" s="1"/>
      <c r="L156" s="1"/>
      <c r="M156" s="1"/>
      <c r="N156" s="1"/>
      <c r="O156" s="1"/>
    </row>
    <row r="157" spans="9:15" ht="15.75" customHeight="1" x14ac:dyDescent="0.2">
      <c r="I157" s="1"/>
      <c r="J157" s="1"/>
      <c r="K157" s="1"/>
      <c r="L157" s="1"/>
      <c r="M157" s="1"/>
      <c r="N157" s="1"/>
      <c r="O157" s="1"/>
    </row>
    <row r="158" spans="9:15" ht="15.75" customHeight="1" x14ac:dyDescent="0.2">
      <c r="I158" s="1"/>
      <c r="J158" s="1"/>
      <c r="K158" s="1"/>
      <c r="L158" s="1"/>
      <c r="M158" s="1"/>
      <c r="N158" s="1"/>
      <c r="O158" s="1"/>
    </row>
    <row r="159" spans="9:15" ht="15.75" customHeight="1" x14ac:dyDescent="0.2">
      <c r="I159" s="1"/>
      <c r="J159" s="1"/>
      <c r="K159" s="1"/>
      <c r="L159" s="1"/>
      <c r="M159" s="1"/>
      <c r="N159" s="1"/>
      <c r="O159" s="1"/>
    </row>
    <row r="160" spans="9:15" ht="15.75" customHeight="1" x14ac:dyDescent="0.2">
      <c r="I160" s="1"/>
      <c r="J160" s="1"/>
      <c r="K160" s="1"/>
      <c r="L160" s="1"/>
      <c r="M160" s="1"/>
      <c r="N160" s="1"/>
      <c r="O160" s="1"/>
    </row>
    <row r="161" spans="9:15" ht="15.75" customHeight="1" x14ac:dyDescent="0.2">
      <c r="I161" s="1"/>
      <c r="J161" s="1"/>
      <c r="K161" s="1"/>
      <c r="L161" s="1"/>
      <c r="M161" s="1"/>
      <c r="N161" s="1"/>
      <c r="O161" s="1"/>
    </row>
    <row r="162" spans="9:15" ht="15.75" customHeight="1" x14ac:dyDescent="0.2">
      <c r="I162" s="1"/>
      <c r="J162" s="1"/>
      <c r="K162" s="1"/>
      <c r="L162" s="1"/>
      <c r="M162" s="1"/>
      <c r="N162" s="1"/>
      <c r="O162" s="1"/>
    </row>
    <row r="163" spans="9:15" ht="15.75" customHeight="1" x14ac:dyDescent="0.2">
      <c r="I163" s="1"/>
      <c r="J163" s="1"/>
      <c r="K163" s="1"/>
      <c r="L163" s="1"/>
      <c r="M163" s="1"/>
      <c r="N163" s="1"/>
      <c r="O163" s="1"/>
    </row>
    <row r="164" spans="9:15" ht="15.75" customHeight="1" x14ac:dyDescent="0.2">
      <c r="I164" s="1"/>
      <c r="J164" s="1"/>
      <c r="K164" s="1"/>
      <c r="L164" s="1"/>
      <c r="M164" s="1"/>
      <c r="N164" s="1"/>
      <c r="O164" s="1"/>
    </row>
    <row r="165" spans="9:15" ht="15.75" customHeight="1" x14ac:dyDescent="0.2">
      <c r="I165" s="1"/>
      <c r="J165" s="1"/>
      <c r="K165" s="1"/>
      <c r="L165" s="1"/>
      <c r="M165" s="1"/>
      <c r="N165" s="1"/>
      <c r="O165" s="1"/>
    </row>
    <row r="166" spans="9:15" ht="15.75" customHeight="1" x14ac:dyDescent="0.2">
      <c r="I166" s="1"/>
      <c r="J166" s="1"/>
      <c r="K166" s="1"/>
      <c r="L166" s="1"/>
      <c r="M166" s="1"/>
      <c r="N166" s="1"/>
      <c r="O166" s="1"/>
    </row>
    <row r="167" spans="9:15" ht="15.75" customHeight="1" x14ac:dyDescent="0.2">
      <c r="I167" s="1"/>
      <c r="J167" s="1"/>
      <c r="K167" s="1"/>
      <c r="L167" s="1"/>
      <c r="M167" s="1"/>
      <c r="N167" s="1"/>
      <c r="O167" s="1"/>
    </row>
    <row r="168" spans="9:15" ht="15.75" customHeight="1" x14ac:dyDescent="0.2">
      <c r="I168" s="1"/>
      <c r="J168" s="1"/>
      <c r="K168" s="1"/>
      <c r="L168" s="1"/>
      <c r="M168" s="1"/>
      <c r="N168" s="1"/>
      <c r="O168" s="1"/>
    </row>
    <row r="169" spans="9:15" ht="15.75" customHeight="1" x14ac:dyDescent="0.2">
      <c r="I169" s="1"/>
      <c r="J169" s="1"/>
      <c r="K169" s="1"/>
      <c r="L169" s="1"/>
      <c r="M169" s="1"/>
      <c r="N169" s="1"/>
      <c r="O169" s="1"/>
    </row>
    <row r="170" spans="9:15" ht="15.75" customHeight="1" x14ac:dyDescent="0.2">
      <c r="I170" s="1"/>
      <c r="J170" s="1"/>
      <c r="K170" s="1"/>
      <c r="L170" s="1"/>
      <c r="M170" s="1"/>
      <c r="N170" s="1"/>
      <c r="O170" s="1"/>
    </row>
    <row r="171" spans="9:15" ht="15.75" customHeight="1" x14ac:dyDescent="0.2">
      <c r="I171" s="1"/>
      <c r="J171" s="1"/>
      <c r="K171" s="1"/>
      <c r="L171" s="1"/>
      <c r="M171" s="1"/>
      <c r="N171" s="1"/>
      <c r="O171" s="1"/>
    </row>
    <row r="172" spans="9:15" ht="15.75" customHeight="1" x14ac:dyDescent="0.2">
      <c r="I172" s="1"/>
      <c r="J172" s="1"/>
      <c r="K172" s="1"/>
      <c r="L172" s="1"/>
      <c r="M172" s="1"/>
      <c r="N172" s="1"/>
      <c r="O172" s="1"/>
    </row>
    <row r="173" spans="9:15" ht="15.75" customHeight="1" x14ac:dyDescent="0.2">
      <c r="I173" s="1"/>
      <c r="J173" s="1"/>
      <c r="K173" s="1"/>
      <c r="L173" s="1"/>
      <c r="M173" s="1"/>
      <c r="N173" s="1"/>
      <c r="O173" s="1"/>
    </row>
    <row r="174" spans="9:15" ht="15.75" customHeight="1" x14ac:dyDescent="0.2">
      <c r="I174" s="1"/>
      <c r="J174" s="1"/>
      <c r="K174" s="1"/>
      <c r="L174" s="1"/>
      <c r="M174" s="1"/>
      <c r="N174" s="1"/>
      <c r="O174" s="1"/>
    </row>
    <row r="175" spans="9:15" ht="15.75" customHeight="1" x14ac:dyDescent="0.2">
      <c r="I175" s="1"/>
      <c r="J175" s="1"/>
      <c r="K175" s="1"/>
      <c r="L175" s="1"/>
      <c r="M175" s="1"/>
      <c r="N175" s="1"/>
      <c r="O175" s="1"/>
    </row>
    <row r="176" spans="9:15" ht="15.75" customHeight="1" x14ac:dyDescent="0.2">
      <c r="I176" s="1"/>
      <c r="J176" s="1"/>
      <c r="K176" s="1"/>
      <c r="L176" s="1"/>
      <c r="M176" s="1"/>
      <c r="N176" s="1"/>
      <c r="O176" s="1"/>
    </row>
    <row r="177" spans="9:15" ht="15.75" customHeight="1" x14ac:dyDescent="0.2">
      <c r="I177" s="1"/>
      <c r="J177" s="1"/>
      <c r="K177" s="1"/>
      <c r="L177" s="1"/>
      <c r="M177" s="1"/>
      <c r="N177" s="1"/>
      <c r="O177" s="1"/>
    </row>
    <row r="178" spans="9:15" ht="15.75" customHeight="1" x14ac:dyDescent="0.2">
      <c r="I178" s="1"/>
      <c r="J178" s="1"/>
      <c r="K178" s="1"/>
      <c r="L178" s="1"/>
      <c r="M178" s="1"/>
      <c r="N178" s="1"/>
      <c r="O178" s="1"/>
    </row>
    <row r="179" spans="9:15" ht="15.75" customHeight="1" x14ac:dyDescent="0.2">
      <c r="I179" s="1"/>
      <c r="J179" s="1"/>
      <c r="K179" s="1"/>
      <c r="L179" s="1"/>
      <c r="M179" s="1"/>
      <c r="N179" s="1"/>
      <c r="O179" s="1"/>
    </row>
    <row r="180" spans="9:15" ht="15.75" customHeight="1" x14ac:dyDescent="0.2">
      <c r="I180" s="1"/>
      <c r="J180" s="1"/>
      <c r="K180" s="1"/>
      <c r="L180" s="1"/>
      <c r="M180" s="1"/>
      <c r="N180" s="1"/>
      <c r="O180" s="1"/>
    </row>
    <row r="181" spans="9:15" ht="15.75" customHeight="1" x14ac:dyDescent="0.2">
      <c r="I181" s="1"/>
      <c r="J181" s="1"/>
      <c r="K181" s="1"/>
      <c r="L181" s="1"/>
      <c r="M181" s="1"/>
      <c r="N181" s="1"/>
      <c r="O181" s="1"/>
    </row>
    <row r="182" spans="9:15" ht="15.75" customHeight="1" x14ac:dyDescent="0.2">
      <c r="I182" s="1"/>
      <c r="J182" s="1"/>
      <c r="K182" s="1"/>
      <c r="L182" s="1"/>
      <c r="M182" s="1"/>
      <c r="N182" s="1"/>
      <c r="O182" s="1"/>
    </row>
    <row r="183" spans="9:15" ht="15.75" customHeight="1" x14ac:dyDescent="0.2">
      <c r="I183" s="1"/>
      <c r="J183" s="1"/>
      <c r="K183" s="1"/>
      <c r="L183" s="1"/>
      <c r="M183" s="1"/>
      <c r="N183" s="1"/>
      <c r="O183" s="1"/>
    </row>
    <row r="184" spans="9:15" ht="15.75" customHeight="1" x14ac:dyDescent="0.2">
      <c r="I184" s="1"/>
      <c r="J184" s="1"/>
      <c r="K184" s="1"/>
      <c r="L184" s="1"/>
      <c r="M184" s="1"/>
      <c r="N184" s="1"/>
      <c r="O184" s="1"/>
    </row>
    <row r="185" spans="9:15" ht="15.75" customHeight="1" x14ac:dyDescent="0.2">
      <c r="I185" s="1"/>
      <c r="J185" s="1"/>
      <c r="K185" s="1"/>
      <c r="L185" s="1"/>
      <c r="M185" s="1"/>
      <c r="N185" s="1"/>
      <c r="O185" s="1"/>
    </row>
    <row r="186" spans="9:15" ht="15.75" customHeight="1" x14ac:dyDescent="0.2">
      <c r="I186" s="1"/>
      <c r="J186" s="1"/>
      <c r="K186" s="1"/>
      <c r="L186" s="1"/>
      <c r="M186" s="1"/>
      <c r="N186" s="1"/>
      <c r="O186" s="1"/>
    </row>
    <row r="187" spans="9:15" ht="15.75" customHeight="1" x14ac:dyDescent="0.2">
      <c r="I187" s="1"/>
      <c r="J187" s="1"/>
      <c r="K187" s="1"/>
      <c r="L187" s="1"/>
      <c r="M187" s="1"/>
      <c r="N187" s="1"/>
      <c r="O187" s="1"/>
    </row>
    <row r="188" spans="9:15" ht="15.75" customHeight="1" x14ac:dyDescent="0.2">
      <c r="I188" s="1"/>
      <c r="J188" s="1"/>
      <c r="K188" s="1"/>
      <c r="L188" s="1"/>
      <c r="M188" s="1"/>
      <c r="N188" s="1"/>
      <c r="O188" s="1"/>
    </row>
    <row r="189" spans="9:15" ht="15.75" customHeight="1" x14ac:dyDescent="0.2">
      <c r="I189" s="1"/>
      <c r="J189" s="1"/>
      <c r="K189" s="1"/>
      <c r="L189" s="1"/>
      <c r="M189" s="1"/>
      <c r="N189" s="1"/>
      <c r="O189" s="1"/>
    </row>
    <row r="190" spans="9:15" ht="15.75" customHeight="1" x14ac:dyDescent="0.2">
      <c r="I190" s="1"/>
      <c r="J190" s="1"/>
      <c r="K190" s="1"/>
      <c r="L190" s="1"/>
      <c r="M190" s="1"/>
      <c r="N190" s="1"/>
      <c r="O190" s="1"/>
    </row>
    <row r="191" spans="9:15" ht="15.75" customHeight="1" x14ac:dyDescent="0.2">
      <c r="I191" s="1"/>
      <c r="J191" s="1"/>
      <c r="K191" s="1"/>
      <c r="L191" s="1"/>
      <c r="M191" s="1"/>
      <c r="N191" s="1"/>
      <c r="O191" s="1"/>
    </row>
    <row r="192" spans="9:15" ht="15.75" customHeight="1" x14ac:dyDescent="0.2">
      <c r="I192" s="1"/>
      <c r="J192" s="1"/>
      <c r="K192" s="1"/>
      <c r="L192" s="1"/>
      <c r="M192" s="1"/>
      <c r="N192" s="1"/>
      <c r="O192" s="1"/>
    </row>
    <row r="193" spans="9:15" ht="15.75" customHeight="1" x14ac:dyDescent="0.2">
      <c r="I193" s="1"/>
      <c r="J193" s="1"/>
      <c r="K193" s="1"/>
      <c r="L193" s="1"/>
      <c r="M193" s="1"/>
      <c r="N193" s="1"/>
      <c r="O193" s="1"/>
    </row>
    <row r="194" spans="9:15" ht="15.75" customHeight="1" x14ac:dyDescent="0.2">
      <c r="I194" s="1"/>
      <c r="J194" s="1"/>
      <c r="K194" s="1"/>
      <c r="L194" s="1"/>
      <c r="M194" s="1"/>
      <c r="N194" s="1"/>
      <c r="O194" s="1"/>
    </row>
    <row r="195" spans="9:15" ht="15.75" customHeight="1" x14ac:dyDescent="0.2">
      <c r="I195" s="1"/>
      <c r="J195" s="1"/>
      <c r="K195" s="1"/>
      <c r="L195" s="1"/>
      <c r="M195" s="1"/>
      <c r="N195" s="1"/>
      <c r="O195" s="1"/>
    </row>
    <row r="196" spans="9:15" ht="15.75" customHeight="1" x14ac:dyDescent="0.2">
      <c r="I196" s="1"/>
      <c r="J196" s="1"/>
      <c r="K196" s="1"/>
      <c r="L196" s="1"/>
      <c r="M196" s="1"/>
      <c r="N196" s="1"/>
      <c r="O196" s="1"/>
    </row>
    <row r="197" spans="9:15" ht="15.75" customHeight="1" x14ac:dyDescent="0.2">
      <c r="I197" s="1"/>
      <c r="J197" s="1"/>
      <c r="K197" s="1"/>
      <c r="L197" s="1"/>
      <c r="M197" s="1"/>
      <c r="N197" s="1"/>
      <c r="O197" s="1"/>
    </row>
    <row r="198" spans="9:15" ht="15.75" customHeight="1" x14ac:dyDescent="0.2">
      <c r="I198" s="1"/>
      <c r="J198" s="1"/>
      <c r="K198" s="1"/>
      <c r="L198" s="1"/>
      <c r="M198" s="1"/>
      <c r="N198" s="1"/>
      <c r="O198" s="1"/>
    </row>
    <row r="199" spans="9:15" ht="15.75" customHeight="1" x14ac:dyDescent="0.2">
      <c r="I199" s="1"/>
      <c r="J199" s="1"/>
      <c r="K199" s="1"/>
      <c r="L199" s="1"/>
      <c r="M199" s="1"/>
      <c r="N199" s="1"/>
      <c r="O199" s="1"/>
    </row>
    <row r="200" spans="9:15" ht="15.75" customHeight="1" x14ac:dyDescent="0.2">
      <c r="I200" s="1"/>
      <c r="J200" s="1"/>
      <c r="K200" s="1"/>
      <c r="L200" s="1"/>
      <c r="M200" s="1"/>
      <c r="N200" s="1"/>
      <c r="O200" s="1"/>
    </row>
    <row r="201" spans="9:15" ht="15.75" customHeight="1" x14ac:dyDescent="0.2">
      <c r="I201" s="1"/>
      <c r="J201" s="1"/>
      <c r="K201" s="1"/>
      <c r="L201" s="1"/>
      <c r="M201" s="1"/>
      <c r="N201" s="1"/>
      <c r="O201" s="1"/>
    </row>
    <row r="202" spans="9:15" ht="15.75" customHeight="1" x14ac:dyDescent="0.2">
      <c r="I202" s="1"/>
      <c r="J202" s="1"/>
      <c r="K202" s="1"/>
      <c r="L202" s="1"/>
      <c r="M202" s="1"/>
      <c r="N202" s="1"/>
      <c r="O202" s="1"/>
    </row>
    <row r="203" spans="9:15" ht="15.75" customHeight="1" x14ac:dyDescent="0.2">
      <c r="I203" s="1"/>
      <c r="J203" s="1"/>
      <c r="K203" s="1"/>
      <c r="L203" s="1"/>
      <c r="M203" s="1"/>
      <c r="N203" s="1"/>
      <c r="O203" s="1"/>
    </row>
    <row r="204" spans="9:15" ht="15.75" customHeight="1" x14ac:dyDescent="0.2">
      <c r="I204" s="1"/>
      <c r="J204" s="1"/>
      <c r="K204" s="1"/>
      <c r="L204" s="1"/>
      <c r="M204" s="1"/>
      <c r="N204" s="1"/>
      <c r="O204" s="1"/>
    </row>
    <row r="205" spans="9:15" ht="15.75" customHeight="1" x14ac:dyDescent="0.2">
      <c r="I205" s="1"/>
      <c r="J205" s="1"/>
      <c r="K205" s="1"/>
      <c r="L205" s="1"/>
      <c r="M205" s="1"/>
      <c r="N205" s="1"/>
      <c r="O205" s="1"/>
    </row>
    <row r="206" spans="9:15" ht="15.75" customHeight="1" x14ac:dyDescent="0.2">
      <c r="I206" s="1"/>
      <c r="J206" s="1"/>
      <c r="K206" s="1"/>
      <c r="L206" s="1"/>
      <c r="M206" s="1"/>
      <c r="N206" s="1"/>
      <c r="O206" s="1"/>
    </row>
    <row r="207" spans="9:15" ht="15.75" customHeight="1" x14ac:dyDescent="0.2">
      <c r="I207" s="1"/>
      <c r="J207" s="1"/>
      <c r="K207" s="1"/>
      <c r="L207" s="1"/>
      <c r="M207" s="1"/>
      <c r="N207" s="1"/>
      <c r="O207" s="1"/>
    </row>
    <row r="208" spans="9:15" ht="15.75" customHeight="1" x14ac:dyDescent="0.2">
      <c r="I208" s="1"/>
      <c r="J208" s="1"/>
      <c r="K208" s="1"/>
      <c r="L208" s="1"/>
      <c r="M208" s="1"/>
      <c r="N208" s="1"/>
      <c r="O208" s="1"/>
    </row>
    <row r="209" spans="9:15" ht="15.75" customHeight="1" x14ac:dyDescent="0.2">
      <c r="I209" s="1"/>
      <c r="J209" s="1"/>
      <c r="K209" s="1"/>
      <c r="L209" s="1"/>
      <c r="M209" s="1"/>
      <c r="N209" s="1"/>
      <c r="O209" s="1"/>
    </row>
    <row r="210" spans="9:15" ht="15.75" customHeight="1" x14ac:dyDescent="0.2">
      <c r="I210" s="1"/>
      <c r="J210" s="1"/>
      <c r="K210" s="1"/>
      <c r="L210" s="1"/>
      <c r="M210" s="1"/>
      <c r="N210" s="1"/>
      <c r="O210" s="1"/>
    </row>
    <row r="211" spans="9:15" ht="15.75" customHeight="1" x14ac:dyDescent="0.2">
      <c r="I211" s="1"/>
      <c r="J211" s="1"/>
      <c r="K211" s="1"/>
      <c r="L211" s="1"/>
      <c r="M211" s="1"/>
      <c r="N211" s="1"/>
      <c r="O211" s="1"/>
    </row>
    <row r="212" spans="9:15" ht="15.75" customHeight="1" x14ac:dyDescent="0.2">
      <c r="I212" s="1"/>
      <c r="J212" s="1"/>
      <c r="K212" s="1"/>
      <c r="L212" s="1"/>
      <c r="M212" s="1"/>
      <c r="N212" s="1"/>
      <c r="O212" s="1"/>
    </row>
    <row r="213" spans="9:15" ht="15.75" customHeight="1" x14ac:dyDescent="0.2">
      <c r="I213" s="1"/>
      <c r="J213" s="1"/>
      <c r="K213" s="1"/>
      <c r="L213" s="1"/>
      <c r="M213" s="1"/>
      <c r="N213" s="1"/>
      <c r="O213" s="1"/>
    </row>
    <row r="214" spans="9:15" ht="15.75" customHeight="1" x14ac:dyDescent="0.2">
      <c r="I214" s="1"/>
      <c r="J214" s="1"/>
      <c r="K214" s="1"/>
      <c r="L214" s="1"/>
      <c r="M214" s="1"/>
      <c r="N214" s="1"/>
      <c r="O214" s="1"/>
    </row>
    <row r="215" spans="9:15" ht="15.75" customHeight="1" x14ac:dyDescent="0.2">
      <c r="I215" s="1"/>
      <c r="J215" s="1"/>
      <c r="K215" s="1"/>
      <c r="L215" s="1"/>
      <c r="M215" s="1"/>
      <c r="N215" s="1"/>
      <c r="O215" s="1"/>
    </row>
    <row r="216" spans="9:15" ht="15.75" customHeight="1" x14ac:dyDescent="0.2">
      <c r="I216" s="1"/>
      <c r="J216" s="1"/>
      <c r="K216" s="1"/>
      <c r="L216" s="1"/>
      <c r="M216" s="1"/>
      <c r="N216" s="1"/>
      <c r="O216" s="1"/>
    </row>
    <row r="217" spans="9:15" ht="15.75" customHeight="1" x14ac:dyDescent="0.2">
      <c r="I217" s="1"/>
      <c r="J217" s="1"/>
      <c r="K217" s="1"/>
      <c r="L217" s="1"/>
      <c r="M217" s="1"/>
      <c r="N217" s="1"/>
      <c r="O217" s="1"/>
    </row>
    <row r="218" spans="9:15" ht="15.75" customHeight="1" x14ac:dyDescent="0.2">
      <c r="I218" s="1"/>
      <c r="J218" s="1"/>
      <c r="K218" s="1"/>
      <c r="L218" s="1"/>
      <c r="M218" s="1"/>
      <c r="N218" s="1"/>
      <c r="O218" s="1"/>
    </row>
    <row r="219" spans="9:15" ht="15.75" customHeight="1" x14ac:dyDescent="0.2">
      <c r="I219" s="1"/>
      <c r="J219" s="1"/>
      <c r="K219" s="1"/>
      <c r="L219" s="1"/>
      <c r="M219" s="1"/>
      <c r="N219" s="1"/>
      <c r="O219" s="1"/>
    </row>
    <row r="220" spans="9:15" ht="15.75" customHeight="1" x14ac:dyDescent="0.2">
      <c r="I220" s="1"/>
      <c r="J220" s="1"/>
      <c r="K220" s="1"/>
      <c r="L220" s="1"/>
      <c r="M220" s="1"/>
      <c r="N220" s="1"/>
      <c r="O220" s="1"/>
    </row>
    <row r="221" spans="9:15" ht="15.75" customHeight="1" x14ac:dyDescent="0.2">
      <c r="I221" s="1"/>
      <c r="J221" s="1"/>
      <c r="K221" s="1"/>
      <c r="L221" s="1"/>
      <c r="M221" s="1"/>
      <c r="N221" s="1"/>
      <c r="O221" s="1"/>
    </row>
    <row r="222" spans="9:15" ht="15.75" customHeight="1" x14ac:dyDescent="0.2">
      <c r="I222" s="1"/>
      <c r="J222" s="1"/>
      <c r="K222" s="1"/>
      <c r="L222" s="1"/>
      <c r="M222" s="1"/>
      <c r="N222" s="1"/>
      <c r="O222" s="1"/>
    </row>
    <row r="223" spans="9:15" ht="15.75" customHeight="1" x14ac:dyDescent="0.2">
      <c r="I223" s="1"/>
      <c r="J223" s="1"/>
      <c r="K223" s="1"/>
      <c r="L223" s="1"/>
      <c r="M223" s="1"/>
      <c r="N223" s="1"/>
      <c r="O223" s="1"/>
    </row>
    <row r="224" spans="9:15" ht="15.75" customHeight="1" x14ac:dyDescent="0.2">
      <c r="I224" s="1"/>
      <c r="J224" s="1"/>
      <c r="K224" s="1"/>
      <c r="L224" s="1"/>
      <c r="M224" s="1"/>
      <c r="N224" s="1"/>
      <c r="O224" s="1"/>
    </row>
    <row r="225" spans="9:15" ht="15.75" customHeight="1" x14ac:dyDescent="0.2">
      <c r="I225" s="1"/>
      <c r="J225" s="1"/>
      <c r="K225" s="1"/>
      <c r="L225" s="1"/>
      <c r="M225" s="1"/>
      <c r="N225" s="1"/>
      <c r="O225" s="1"/>
    </row>
    <row r="226" spans="9:15" ht="15.75" customHeight="1" x14ac:dyDescent="0.2">
      <c r="I226" s="1"/>
      <c r="J226" s="1"/>
      <c r="K226" s="1"/>
      <c r="L226" s="1"/>
      <c r="M226" s="1"/>
      <c r="N226" s="1"/>
      <c r="O226" s="1"/>
    </row>
    <row r="227" spans="9:15" ht="15.75" customHeight="1" x14ac:dyDescent="0.2">
      <c r="I227" s="1"/>
      <c r="J227" s="1"/>
      <c r="K227" s="1"/>
      <c r="L227" s="1"/>
      <c r="M227" s="1"/>
      <c r="N227" s="1"/>
      <c r="O227" s="1"/>
    </row>
    <row r="228" spans="9:15" ht="15.75" customHeight="1" x14ac:dyDescent="0.2">
      <c r="I228" s="1"/>
      <c r="J228" s="1"/>
      <c r="K228" s="1"/>
      <c r="L228" s="1"/>
      <c r="M228" s="1"/>
      <c r="N228" s="1"/>
      <c r="O228" s="1"/>
    </row>
    <row r="229" spans="9:15" ht="15.75" customHeight="1" x14ac:dyDescent="0.2">
      <c r="I229" s="1"/>
      <c r="J229" s="1"/>
      <c r="K229" s="1"/>
      <c r="L229" s="1"/>
      <c r="M229" s="1"/>
      <c r="N229" s="1"/>
      <c r="O229" s="1"/>
    </row>
    <row r="230" spans="9:15" ht="15.75" customHeight="1" x14ac:dyDescent="0.2">
      <c r="I230" s="1"/>
      <c r="J230" s="1"/>
      <c r="K230" s="1"/>
      <c r="L230" s="1"/>
      <c r="M230" s="1"/>
      <c r="N230" s="1"/>
      <c r="O230" s="1"/>
    </row>
    <row r="231" spans="9:15" ht="15.75" customHeight="1" x14ac:dyDescent="0.2">
      <c r="I231" s="1"/>
      <c r="J231" s="1"/>
      <c r="K231" s="1"/>
      <c r="L231" s="1"/>
      <c r="M231" s="1"/>
      <c r="N231" s="1"/>
      <c r="O231" s="1"/>
    </row>
    <row r="232" spans="9:15" ht="15.75" customHeight="1" x14ac:dyDescent="0.2">
      <c r="I232" s="1"/>
      <c r="J232" s="1"/>
      <c r="K232" s="1"/>
      <c r="L232" s="1"/>
      <c r="M232" s="1"/>
      <c r="N232" s="1"/>
      <c r="O232" s="1"/>
    </row>
    <row r="233" spans="9:15" ht="15.75" customHeight="1" x14ac:dyDescent="0.2">
      <c r="I233" s="1"/>
      <c r="J233" s="1"/>
      <c r="K233" s="1"/>
      <c r="L233" s="1"/>
      <c r="M233" s="1"/>
      <c r="N233" s="1"/>
      <c r="O233" s="1"/>
    </row>
    <row r="234" spans="9:15" ht="15.75" customHeight="1" x14ac:dyDescent="0.2">
      <c r="I234" s="1"/>
      <c r="J234" s="1"/>
      <c r="K234" s="1"/>
      <c r="L234" s="1"/>
      <c r="M234" s="1"/>
      <c r="N234" s="1"/>
      <c r="O234" s="1"/>
    </row>
    <row r="235" spans="9:15" ht="15.75" customHeight="1" x14ac:dyDescent="0.2">
      <c r="I235" s="1"/>
      <c r="J235" s="1"/>
      <c r="K235" s="1"/>
      <c r="L235" s="1"/>
      <c r="M235" s="1"/>
      <c r="N235" s="1"/>
      <c r="O235" s="1"/>
    </row>
    <row r="236" spans="9:15" ht="15.75" customHeight="1" x14ac:dyDescent="0.2">
      <c r="I236" s="1"/>
      <c r="J236" s="1"/>
      <c r="K236" s="1"/>
      <c r="L236" s="1"/>
      <c r="M236" s="1"/>
      <c r="N236" s="1"/>
      <c r="O236" s="1"/>
    </row>
    <row r="237" spans="9:15" ht="15.75" customHeight="1" x14ac:dyDescent="0.2">
      <c r="I237" s="1"/>
      <c r="J237" s="1"/>
      <c r="K237" s="1"/>
      <c r="L237" s="1"/>
      <c r="M237" s="1"/>
      <c r="N237" s="1"/>
      <c r="O237" s="1"/>
    </row>
    <row r="238" spans="9:15" ht="15.75" customHeight="1" x14ac:dyDescent="0.2">
      <c r="I238" s="1"/>
      <c r="J238" s="1"/>
      <c r="K238" s="1"/>
      <c r="L238" s="1"/>
      <c r="M238" s="1"/>
      <c r="N238" s="1"/>
      <c r="O238" s="1"/>
    </row>
    <row r="239" spans="9:15" ht="15.75" customHeight="1" x14ac:dyDescent="0.2">
      <c r="I239" s="1"/>
      <c r="J239" s="1"/>
      <c r="K239" s="1"/>
      <c r="L239" s="1"/>
      <c r="M239" s="1"/>
      <c r="N239" s="1"/>
      <c r="O239" s="1"/>
    </row>
    <row r="240" spans="9:15" ht="15.75" customHeight="1" x14ac:dyDescent="0.2">
      <c r="I240" s="1"/>
      <c r="J240" s="1"/>
      <c r="K240" s="1"/>
      <c r="L240" s="1"/>
      <c r="M240" s="1"/>
      <c r="N240" s="1"/>
      <c r="O240" s="1"/>
    </row>
    <row r="241" spans="9:15" ht="15.75" customHeight="1" x14ac:dyDescent="0.2">
      <c r="I241" s="1"/>
      <c r="J241" s="1"/>
      <c r="K241" s="1"/>
      <c r="L241" s="1"/>
      <c r="M241" s="1"/>
      <c r="N241" s="1"/>
      <c r="O241" s="1"/>
    </row>
    <row r="242" spans="9:15" ht="15.75" customHeight="1" x14ac:dyDescent="0.2">
      <c r="I242" s="1"/>
      <c r="J242" s="1"/>
      <c r="K242" s="1"/>
      <c r="L242" s="1"/>
      <c r="M242" s="1"/>
      <c r="N242" s="1"/>
      <c r="O242" s="1"/>
    </row>
    <row r="243" spans="9:15" ht="15.75" customHeight="1" x14ac:dyDescent="0.2">
      <c r="I243" s="1"/>
      <c r="J243" s="1"/>
      <c r="K243" s="1"/>
      <c r="L243" s="1"/>
      <c r="M243" s="1"/>
      <c r="N243" s="1"/>
      <c r="O243" s="1"/>
    </row>
    <row r="244" spans="9:15" ht="15.75" customHeight="1" x14ac:dyDescent="0.2">
      <c r="I244" s="1"/>
      <c r="J244" s="1"/>
      <c r="K244" s="1"/>
      <c r="L244" s="1"/>
      <c r="M244" s="1"/>
      <c r="N244" s="1"/>
      <c r="O244" s="1"/>
    </row>
    <row r="245" spans="9:15" ht="15.75" customHeight="1" x14ac:dyDescent="0.2">
      <c r="I245" s="1"/>
      <c r="J245" s="1"/>
      <c r="K245" s="1"/>
      <c r="L245" s="1"/>
      <c r="M245" s="1"/>
      <c r="N245" s="1"/>
      <c r="O245" s="1"/>
    </row>
    <row r="246" spans="9:15" ht="15.75" customHeight="1" x14ac:dyDescent="0.2">
      <c r="I246" s="1"/>
      <c r="J246" s="1"/>
      <c r="K246" s="1"/>
      <c r="L246" s="1"/>
      <c r="M246" s="1"/>
      <c r="N246" s="1"/>
      <c r="O246" s="1"/>
    </row>
    <row r="247" spans="9:15" ht="15.75" customHeight="1" x14ac:dyDescent="0.2">
      <c r="I247" s="1"/>
      <c r="J247" s="1"/>
      <c r="K247" s="1"/>
      <c r="L247" s="1"/>
      <c r="M247" s="1"/>
      <c r="N247" s="1"/>
      <c r="O247" s="1"/>
    </row>
    <row r="248" spans="9:15" ht="15.75" customHeight="1" x14ac:dyDescent="0.2">
      <c r="I248" s="1"/>
      <c r="J248" s="1"/>
      <c r="K248" s="1"/>
      <c r="L248" s="1"/>
      <c r="M248" s="1"/>
      <c r="N248" s="1"/>
      <c r="O248" s="1"/>
    </row>
    <row r="249" spans="9:15" ht="15.75" customHeight="1" x14ac:dyDescent="0.2">
      <c r="I249" s="1"/>
      <c r="J249" s="1"/>
      <c r="K249" s="1"/>
      <c r="L249" s="1"/>
      <c r="M249" s="1"/>
      <c r="N249" s="1"/>
      <c r="O249" s="1"/>
    </row>
    <row r="250" spans="9:15" ht="15.75" customHeight="1" x14ac:dyDescent="0.2">
      <c r="I250" s="1"/>
      <c r="J250" s="1"/>
      <c r="K250" s="1"/>
      <c r="L250" s="1"/>
      <c r="M250" s="1"/>
      <c r="N250" s="1"/>
      <c r="O250" s="1"/>
    </row>
    <row r="251" spans="9:15" ht="15.75" customHeight="1" x14ac:dyDescent="0.2">
      <c r="I251" s="1"/>
      <c r="J251" s="1"/>
      <c r="K251" s="1"/>
      <c r="L251" s="1"/>
      <c r="M251" s="1"/>
      <c r="N251" s="1"/>
      <c r="O251" s="1"/>
    </row>
    <row r="252" spans="9:15" ht="15.75" customHeight="1" x14ac:dyDescent="0.2">
      <c r="I252" s="1"/>
      <c r="J252" s="1"/>
      <c r="K252" s="1"/>
      <c r="L252" s="1"/>
      <c r="M252" s="1"/>
      <c r="N252" s="1"/>
      <c r="O252" s="1"/>
    </row>
    <row r="253" spans="9:15" ht="15.75" customHeight="1" x14ac:dyDescent="0.2">
      <c r="I253" s="1"/>
      <c r="J253" s="1"/>
      <c r="K253" s="1"/>
      <c r="L253" s="1"/>
      <c r="M253" s="1"/>
      <c r="N253" s="1"/>
      <c r="O253" s="1"/>
    </row>
    <row r="254" spans="9:15" ht="15.75" customHeight="1" x14ac:dyDescent="0.2">
      <c r="I254" s="1"/>
      <c r="J254" s="1"/>
      <c r="K254" s="1"/>
      <c r="L254" s="1"/>
      <c r="M254" s="1"/>
      <c r="N254" s="1"/>
      <c r="O254" s="1"/>
    </row>
    <row r="255" spans="9:15" ht="15.75" customHeight="1" x14ac:dyDescent="0.2">
      <c r="I255" s="1"/>
      <c r="J255" s="1"/>
      <c r="K255" s="1"/>
      <c r="L255" s="1"/>
      <c r="M255" s="1"/>
      <c r="N255" s="1"/>
      <c r="O255" s="1"/>
    </row>
    <row r="256" spans="9:15" ht="15.75" customHeight="1" x14ac:dyDescent="0.2">
      <c r="I256" s="1"/>
      <c r="J256" s="1"/>
      <c r="K256" s="1"/>
      <c r="L256" s="1"/>
      <c r="M256" s="1"/>
      <c r="N256" s="1"/>
      <c r="O256" s="1"/>
    </row>
    <row r="257" spans="9:15" ht="15.75" customHeight="1" x14ac:dyDescent="0.2">
      <c r="I257" s="1"/>
      <c r="J257" s="1"/>
      <c r="K257" s="1"/>
      <c r="L257" s="1"/>
      <c r="M257" s="1"/>
      <c r="N257" s="1"/>
      <c r="O257" s="1"/>
    </row>
    <row r="258" spans="9:15" ht="15.75" customHeight="1" x14ac:dyDescent="0.2">
      <c r="I258" s="1"/>
      <c r="J258" s="1"/>
      <c r="K258" s="1"/>
      <c r="L258" s="1"/>
      <c r="M258" s="1"/>
      <c r="N258" s="1"/>
      <c r="O258" s="1"/>
    </row>
    <row r="259" spans="9:15" ht="15.75" customHeight="1" x14ac:dyDescent="0.2">
      <c r="I259" s="1"/>
      <c r="J259" s="1"/>
      <c r="K259" s="1"/>
      <c r="L259" s="1"/>
      <c r="M259" s="1"/>
      <c r="N259" s="1"/>
      <c r="O259" s="1"/>
    </row>
    <row r="260" spans="9:15" ht="15.75" customHeight="1" x14ac:dyDescent="0.2">
      <c r="I260" s="1"/>
      <c r="J260" s="1"/>
      <c r="K260" s="1"/>
      <c r="L260" s="1"/>
      <c r="M260" s="1"/>
      <c r="N260" s="1"/>
      <c r="O260" s="1"/>
    </row>
    <row r="261" spans="9:15" ht="15.75" customHeight="1" x14ac:dyDescent="0.2">
      <c r="I261" s="1"/>
      <c r="J261" s="1"/>
      <c r="K261" s="1"/>
      <c r="L261" s="1"/>
      <c r="M261" s="1"/>
      <c r="N261" s="1"/>
      <c r="O261" s="1"/>
    </row>
    <row r="262" spans="9:15" ht="15.75" customHeight="1" x14ac:dyDescent="0.2">
      <c r="I262" s="1"/>
      <c r="J262" s="1"/>
      <c r="K262" s="1"/>
      <c r="L262" s="1"/>
      <c r="M262" s="1"/>
      <c r="N262" s="1"/>
      <c r="O262" s="1"/>
    </row>
    <row r="263" spans="9:15" ht="15.75" customHeight="1" x14ac:dyDescent="0.2">
      <c r="I263" s="1"/>
      <c r="J263" s="1"/>
      <c r="K263" s="1"/>
      <c r="L263" s="1"/>
      <c r="M263" s="1"/>
      <c r="N263" s="1"/>
      <c r="O263" s="1"/>
    </row>
    <row r="264" spans="9:15" ht="15.75" customHeight="1" x14ac:dyDescent="0.2">
      <c r="I264" s="1"/>
      <c r="J264" s="1"/>
      <c r="K264" s="1"/>
      <c r="L264" s="1"/>
      <c r="M264" s="1"/>
      <c r="N264" s="1"/>
      <c r="O264" s="1"/>
    </row>
    <row r="265" spans="9:15" ht="15.75" customHeight="1" x14ac:dyDescent="0.2">
      <c r="I265" s="1"/>
      <c r="J265" s="1"/>
      <c r="K265" s="1"/>
      <c r="L265" s="1"/>
      <c r="M265" s="1"/>
      <c r="N265" s="1"/>
      <c r="O265" s="1"/>
    </row>
    <row r="266" spans="9:15" ht="15.75" customHeight="1" x14ac:dyDescent="0.2">
      <c r="I266" s="1"/>
      <c r="J266" s="1"/>
      <c r="K266" s="1"/>
      <c r="L266" s="1"/>
      <c r="M266" s="1"/>
      <c r="N266" s="1"/>
      <c r="O266" s="1"/>
    </row>
    <row r="267" spans="9:15" ht="15.75" customHeight="1" x14ac:dyDescent="0.2">
      <c r="I267" s="1"/>
      <c r="J267" s="1"/>
      <c r="K267" s="1"/>
      <c r="L267" s="1"/>
      <c r="M267" s="1"/>
      <c r="N267" s="1"/>
      <c r="O267" s="1"/>
    </row>
    <row r="268" spans="9:15" ht="15.75" customHeight="1" x14ac:dyDescent="0.2">
      <c r="I268" s="1"/>
      <c r="J268" s="1"/>
      <c r="K268" s="1"/>
      <c r="L268" s="1"/>
      <c r="M268" s="1"/>
      <c r="N268" s="1"/>
      <c r="O268" s="1"/>
    </row>
    <row r="269" spans="9:15" ht="15.75" customHeight="1" x14ac:dyDescent="0.2">
      <c r="I269" s="1"/>
      <c r="J269" s="1"/>
      <c r="K269" s="1"/>
      <c r="L269" s="1"/>
      <c r="M269" s="1"/>
      <c r="N269" s="1"/>
      <c r="O269" s="1"/>
    </row>
    <row r="270" spans="9:15" ht="15.75" customHeight="1" x14ac:dyDescent="0.2">
      <c r="I270" s="1"/>
      <c r="J270" s="1"/>
      <c r="K270" s="1"/>
      <c r="L270" s="1"/>
      <c r="M270" s="1"/>
      <c r="N270" s="1"/>
      <c r="O270" s="1"/>
    </row>
    <row r="271" spans="9:15" ht="15.75" customHeight="1" x14ac:dyDescent="0.2">
      <c r="I271" s="1"/>
      <c r="J271" s="1"/>
      <c r="K271" s="1"/>
      <c r="L271" s="1"/>
      <c r="M271" s="1"/>
      <c r="N271" s="1"/>
      <c r="O271" s="1"/>
    </row>
    <row r="272" spans="9:15" ht="15.75" customHeight="1" x14ac:dyDescent="0.2">
      <c r="I272" s="1"/>
      <c r="J272" s="1"/>
      <c r="K272" s="1"/>
      <c r="L272" s="1"/>
      <c r="M272" s="1"/>
      <c r="N272" s="1"/>
      <c r="O272" s="1"/>
    </row>
    <row r="273" spans="9:15" ht="15.75" customHeight="1" x14ac:dyDescent="0.2">
      <c r="I273" s="1"/>
      <c r="J273" s="1"/>
      <c r="K273" s="1"/>
      <c r="L273" s="1"/>
      <c r="M273" s="1"/>
      <c r="N273" s="1"/>
      <c r="O273" s="1"/>
    </row>
    <row r="274" spans="9:15" ht="15.75" customHeight="1" x14ac:dyDescent="0.2">
      <c r="I274" s="1"/>
      <c r="J274" s="1"/>
      <c r="K274" s="1"/>
      <c r="L274" s="1"/>
      <c r="M274" s="1"/>
      <c r="N274" s="1"/>
      <c r="O274" s="1"/>
    </row>
    <row r="275" spans="9:15" ht="15.75" customHeight="1" x14ac:dyDescent="0.2">
      <c r="I275" s="1"/>
      <c r="J275" s="1"/>
      <c r="K275" s="1"/>
      <c r="L275" s="1"/>
      <c r="M275" s="1"/>
      <c r="N275" s="1"/>
      <c r="O275" s="1"/>
    </row>
    <row r="276" spans="9:15" ht="15.75" customHeight="1" x14ac:dyDescent="0.2">
      <c r="I276" s="1"/>
      <c r="J276" s="1"/>
      <c r="K276" s="1"/>
      <c r="L276" s="1"/>
      <c r="M276" s="1"/>
      <c r="N276" s="1"/>
      <c r="O276" s="1"/>
    </row>
    <row r="277" spans="9:15" ht="15.75" customHeight="1" x14ac:dyDescent="0.2">
      <c r="I277" s="1"/>
      <c r="J277" s="1"/>
      <c r="K277" s="1"/>
      <c r="L277" s="1"/>
      <c r="M277" s="1"/>
      <c r="N277" s="1"/>
      <c r="O277" s="1"/>
    </row>
    <row r="278" spans="9:15" ht="15.75" customHeight="1" x14ac:dyDescent="0.2">
      <c r="I278" s="1"/>
      <c r="J278" s="1"/>
      <c r="K278" s="1"/>
      <c r="L278" s="1"/>
      <c r="M278" s="1"/>
      <c r="N278" s="1"/>
      <c r="O278" s="1"/>
    </row>
    <row r="279" spans="9:15" ht="15.75" customHeight="1" x14ac:dyDescent="0.2">
      <c r="I279" s="1"/>
      <c r="J279" s="1"/>
      <c r="K279" s="1"/>
      <c r="L279" s="1"/>
      <c r="M279" s="1"/>
      <c r="N279" s="1"/>
      <c r="O279" s="1"/>
    </row>
    <row r="280" spans="9:15" ht="15.75" customHeight="1" x14ac:dyDescent="0.2">
      <c r="I280" s="1"/>
      <c r="J280" s="1"/>
      <c r="K280" s="1"/>
      <c r="L280" s="1"/>
      <c r="M280" s="1"/>
      <c r="N280" s="1"/>
      <c r="O280" s="1"/>
    </row>
    <row r="281" spans="9:15" ht="15.75" customHeight="1" x14ac:dyDescent="0.2">
      <c r="I281" s="1"/>
      <c r="J281" s="1"/>
      <c r="K281" s="1"/>
      <c r="L281" s="1"/>
      <c r="M281" s="1"/>
      <c r="N281" s="1"/>
      <c r="O281" s="1"/>
    </row>
    <row r="282" spans="9:15" ht="15.75" customHeight="1" x14ac:dyDescent="0.2">
      <c r="I282" s="1"/>
      <c r="J282" s="1"/>
      <c r="K282" s="1"/>
      <c r="L282" s="1"/>
      <c r="M282" s="1"/>
      <c r="N282" s="1"/>
      <c r="O282" s="1"/>
    </row>
    <row r="283" spans="9:15" ht="15.75" customHeight="1" x14ac:dyDescent="0.2">
      <c r="I283" s="1"/>
      <c r="J283" s="1"/>
      <c r="K283" s="1"/>
      <c r="L283" s="1"/>
      <c r="M283" s="1"/>
      <c r="N283" s="1"/>
      <c r="O283" s="1"/>
    </row>
    <row r="284" spans="9:15" ht="15.75" customHeight="1" x14ac:dyDescent="0.2">
      <c r="I284" s="1"/>
      <c r="J284" s="1"/>
      <c r="K284" s="1"/>
      <c r="L284" s="1"/>
      <c r="M284" s="1"/>
      <c r="N284" s="1"/>
      <c r="O284" s="1"/>
    </row>
    <row r="285" spans="9:15" ht="15.75" customHeight="1" x14ac:dyDescent="0.2">
      <c r="I285" s="1"/>
      <c r="J285" s="1"/>
      <c r="K285" s="1"/>
      <c r="L285" s="1"/>
      <c r="M285" s="1"/>
      <c r="N285" s="1"/>
      <c r="O285" s="1"/>
    </row>
    <row r="286" spans="9:15" ht="15.75" customHeight="1" x14ac:dyDescent="0.2">
      <c r="I286" s="1"/>
      <c r="J286" s="1"/>
      <c r="K286" s="1"/>
      <c r="L286" s="1"/>
      <c r="M286" s="1"/>
      <c r="N286" s="1"/>
      <c r="O286" s="1"/>
    </row>
    <row r="287" spans="9:15" ht="15.75" customHeight="1" x14ac:dyDescent="0.2">
      <c r="I287" s="1"/>
      <c r="J287" s="1"/>
      <c r="K287" s="1"/>
      <c r="L287" s="1"/>
      <c r="M287" s="1"/>
      <c r="N287" s="1"/>
      <c r="O287" s="1"/>
    </row>
    <row r="288" spans="9:15" ht="15.75" customHeight="1" x14ac:dyDescent="0.2">
      <c r="I288" s="1"/>
      <c r="J288" s="1"/>
      <c r="K288" s="1"/>
      <c r="L288" s="1"/>
      <c r="M288" s="1"/>
      <c r="N288" s="1"/>
      <c r="O288" s="1"/>
    </row>
    <row r="289" spans="9:15" ht="15.75" customHeight="1" x14ac:dyDescent="0.2">
      <c r="I289" s="1"/>
      <c r="J289" s="1"/>
      <c r="K289" s="1"/>
      <c r="L289" s="1"/>
      <c r="M289" s="1"/>
      <c r="N289" s="1"/>
      <c r="O289" s="1"/>
    </row>
    <row r="290" spans="9:15" ht="15.75" customHeight="1" x14ac:dyDescent="0.2">
      <c r="I290" s="1"/>
      <c r="J290" s="1"/>
      <c r="K290" s="1"/>
      <c r="L290" s="1"/>
      <c r="M290" s="1"/>
      <c r="N290" s="1"/>
      <c r="O290" s="1"/>
    </row>
    <row r="291" spans="9:15" ht="15.75" customHeight="1" x14ac:dyDescent="0.2">
      <c r="I291" s="1"/>
      <c r="J291" s="1"/>
      <c r="K291" s="1"/>
      <c r="L291" s="1"/>
      <c r="M291" s="1"/>
      <c r="N291" s="1"/>
      <c r="O291" s="1"/>
    </row>
    <row r="292" spans="9:15" ht="15.75" customHeight="1" x14ac:dyDescent="0.2">
      <c r="I292" s="1"/>
      <c r="J292" s="1"/>
      <c r="K292" s="1"/>
      <c r="L292" s="1"/>
      <c r="M292" s="1"/>
      <c r="N292" s="1"/>
      <c r="O292" s="1"/>
    </row>
    <row r="293" spans="9:15" ht="15.75" customHeight="1" x14ac:dyDescent="0.2">
      <c r="I293" s="1"/>
      <c r="J293" s="1"/>
      <c r="K293" s="1"/>
      <c r="L293" s="1"/>
      <c r="M293" s="1"/>
      <c r="N293" s="1"/>
      <c r="O293" s="1"/>
    </row>
    <row r="294" spans="9:15" ht="15.75" customHeight="1" x14ac:dyDescent="0.2">
      <c r="I294" s="1"/>
      <c r="J294" s="1"/>
      <c r="K294" s="1"/>
      <c r="L294" s="1"/>
      <c r="M294" s="1"/>
      <c r="N294" s="1"/>
      <c r="O294" s="1"/>
    </row>
    <row r="295" spans="9:15" ht="15.75" customHeight="1" x14ac:dyDescent="0.2">
      <c r="I295" s="1"/>
      <c r="J295" s="1"/>
      <c r="K295" s="1"/>
      <c r="L295" s="1"/>
      <c r="M295" s="1"/>
      <c r="N295" s="1"/>
      <c r="O295" s="1"/>
    </row>
    <row r="296" spans="9:15" ht="15.75" customHeight="1" x14ac:dyDescent="0.2">
      <c r="I296" s="1"/>
      <c r="J296" s="1"/>
      <c r="K296" s="1"/>
      <c r="L296" s="1"/>
      <c r="M296" s="1"/>
      <c r="N296" s="1"/>
      <c r="O296" s="1"/>
    </row>
    <row r="297" spans="9:15" ht="15.75" customHeight="1" x14ac:dyDescent="0.2">
      <c r="I297" s="1"/>
      <c r="J297" s="1"/>
      <c r="K297" s="1"/>
      <c r="L297" s="1"/>
      <c r="M297" s="1"/>
      <c r="N297" s="1"/>
      <c r="O297" s="1"/>
    </row>
    <row r="298" spans="9:15" ht="15.75" customHeight="1" x14ac:dyDescent="0.2">
      <c r="I298" s="1"/>
      <c r="J298" s="1"/>
      <c r="K298" s="1"/>
      <c r="L298" s="1"/>
      <c r="M298" s="1"/>
      <c r="N298" s="1"/>
      <c r="O298" s="1"/>
    </row>
    <row r="299" spans="9:15" ht="15.75" customHeight="1" x14ac:dyDescent="0.2">
      <c r="I299" s="1"/>
      <c r="J299" s="1"/>
      <c r="K299" s="1"/>
      <c r="L299" s="1"/>
      <c r="M299" s="1"/>
      <c r="N299" s="1"/>
      <c r="O299" s="1"/>
    </row>
    <row r="300" spans="9:15" ht="15.75" customHeight="1" x14ac:dyDescent="0.2">
      <c r="I300" s="1"/>
      <c r="J300" s="1"/>
      <c r="K300" s="1"/>
      <c r="L300" s="1"/>
      <c r="M300" s="1"/>
      <c r="N300" s="1"/>
      <c r="O300" s="1"/>
    </row>
    <row r="301" spans="9:15" ht="15.75" customHeight="1" x14ac:dyDescent="0.2">
      <c r="I301" s="1"/>
      <c r="J301" s="1"/>
      <c r="K301" s="1"/>
      <c r="L301" s="1"/>
      <c r="M301" s="1"/>
      <c r="N301" s="1"/>
      <c r="O301" s="1"/>
    </row>
    <row r="302" spans="9:15" ht="15.75" customHeight="1" x14ac:dyDescent="0.2">
      <c r="I302" s="1"/>
      <c r="J302" s="1"/>
      <c r="K302" s="1"/>
      <c r="L302" s="1"/>
      <c r="M302" s="1"/>
      <c r="N302" s="1"/>
      <c r="O302" s="1"/>
    </row>
    <row r="303" spans="9:15" ht="15.75" customHeight="1" x14ac:dyDescent="0.2">
      <c r="I303" s="1"/>
      <c r="J303" s="1"/>
      <c r="K303" s="1"/>
      <c r="L303" s="1"/>
      <c r="M303" s="1"/>
      <c r="N303" s="1"/>
      <c r="O303" s="1"/>
    </row>
    <row r="304" spans="9:15" ht="15.75" customHeight="1" x14ac:dyDescent="0.2">
      <c r="I304" s="1"/>
      <c r="J304" s="1"/>
      <c r="K304" s="1"/>
      <c r="L304" s="1"/>
      <c r="M304" s="1"/>
      <c r="N304" s="1"/>
      <c r="O304" s="1"/>
    </row>
    <row r="305" spans="9:15" ht="15.75" customHeight="1" x14ac:dyDescent="0.2">
      <c r="I305" s="1"/>
      <c r="J305" s="1"/>
      <c r="K305" s="1"/>
      <c r="L305" s="1"/>
      <c r="M305" s="1"/>
      <c r="N305" s="1"/>
      <c r="O305" s="1"/>
    </row>
    <row r="306" spans="9:15" ht="15.75" customHeight="1" x14ac:dyDescent="0.2">
      <c r="I306" s="1"/>
      <c r="J306" s="1"/>
      <c r="K306" s="1"/>
      <c r="L306" s="1"/>
      <c r="M306" s="1"/>
      <c r="N306" s="1"/>
      <c r="O306" s="1"/>
    </row>
    <row r="307" spans="9:15" ht="15.75" customHeight="1" x14ac:dyDescent="0.2">
      <c r="I307" s="1"/>
      <c r="J307" s="1"/>
      <c r="K307" s="1"/>
      <c r="L307" s="1"/>
      <c r="M307" s="1"/>
      <c r="N307" s="1"/>
      <c r="O307" s="1"/>
    </row>
    <row r="308" spans="9:15" ht="15.75" customHeight="1" x14ac:dyDescent="0.2">
      <c r="I308" s="1"/>
      <c r="J308" s="1"/>
      <c r="K308" s="1"/>
      <c r="L308" s="1"/>
      <c r="M308" s="1"/>
      <c r="N308" s="1"/>
      <c r="O308" s="1"/>
    </row>
    <row r="309" spans="9:15" ht="15.75" customHeight="1" x14ac:dyDescent="0.2">
      <c r="I309" s="1"/>
      <c r="J309" s="1"/>
      <c r="K309" s="1"/>
      <c r="L309" s="1"/>
      <c r="M309" s="1"/>
      <c r="N309" s="1"/>
      <c r="O309" s="1"/>
    </row>
    <row r="310" spans="9:15" ht="15.75" customHeight="1" x14ac:dyDescent="0.2">
      <c r="I310" s="1"/>
      <c r="J310" s="1"/>
      <c r="K310" s="1"/>
      <c r="L310" s="1"/>
      <c r="M310" s="1"/>
      <c r="N310" s="1"/>
      <c r="O310" s="1"/>
    </row>
    <row r="311" spans="9:15" ht="15.75" customHeight="1" x14ac:dyDescent="0.2">
      <c r="I311" s="1"/>
      <c r="J311" s="1"/>
      <c r="K311" s="1"/>
      <c r="L311" s="1"/>
      <c r="M311" s="1"/>
      <c r="N311" s="1"/>
      <c r="O311" s="1"/>
    </row>
    <row r="312" spans="9:15" ht="15.75" customHeight="1" x14ac:dyDescent="0.2">
      <c r="I312" s="1"/>
      <c r="J312" s="1"/>
      <c r="K312" s="1"/>
      <c r="L312" s="1"/>
      <c r="M312" s="1"/>
      <c r="N312" s="1"/>
      <c r="O312" s="1"/>
    </row>
    <row r="313" spans="9:15" ht="15.75" customHeight="1" x14ac:dyDescent="0.2">
      <c r="I313" s="1"/>
      <c r="J313" s="1"/>
      <c r="K313" s="1"/>
      <c r="L313" s="1"/>
      <c r="M313" s="1"/>
      <c r="N313" s="1"/>
      <c r="O313" s="1"/>
    </row>
    <row r="314" spans="9:15" ht="15.75" customHeight="1" x14ac:dyDescent="0.2">
      <c r="I314" s="1"/>
      <c r="J314" s="1"/>
      <c r="K314" s="1"/>
      <c r="L314" s="1"/>
      <c r="M314" s="1"/>
      <c r="N314" s="1"/>
      <c r="O314" s="1"/>
    </row>
    <row r="315" spans="9:15" ht="15.75" customHeight="1" x14ac:dyDescent="0.2">
      <c r="I315" s="1"/>
      <c r="J315" s="1"/>
      <c r="K315" s="1"/>
      <c r="L315" s="1"/>
      <c r="M315" s="1"/>
      <c r="N315" s="1"/>
      <c r="O315" s="1"/>
    </row>
    <row r="316" spans="9:15" ht="15.75" customHeight="1" x14ac:dyDescent="0.2">
      <c r="I316" s="1"/>
      <c r="J316" s="1"/>
      <c r="K316" s="1"/>
      <c r="L316" s="1"/>
      <c r="M316" s="1"/>
      <c r="N316" s="1"/>
      <c r="O316" s="1"/>
    </row>
    <row r="317" spans="9:15" ht="15.75" customHeight="1" x14ac:dyDescent="0.2">
      <c r="I317" s="1"/>
      <c r="J317" s="1"/>
      <c r="K317" s="1"/>
      <c r="L317" s="1"/>
      <c r="M317" s="1"/>
      <c r="N317" s="1"/>
      <c r="O317" s="1"/>
    </row>
    <row r="318" spans="9:15" ht="15.75" customHeight="1" x14ac:dyDescent="0.2">
      <c r="I318" s="1"/>
      <c r="J318" s="1"/>
      <c r="K318" s="1"/>
      <c r="L318" s="1"/>
      <c r="M318" s="1"/>
      <c r="N318" s="1"/>
      <c r="O318" s="1"/>
    </row>
    <row r="319" spans="9:15" ht="15.75" customHeight="1" x14ac:dyDescent="0.2">
      <c r="I319" s="1"/>
      <c r="J319" s="1"/>
      <c r="K319" s="1"/>
      <c r="L319" s="1"/>
      <c r="M319" s="1"/>
      <c r="N319" s="1"/>
      <c r="O319" s="1"/>
    </row>
    <row r="320" spans="9:15" ht="15.75" customHeight="1" x14ac:dyDescent="0.2">
      <c r="I320" s="1"/>
      <c r="J320" s="1"/>
      <c r="K320" s="1"/>
      <c r="L320" s="1"/>
      <c r="M320" s="1"/>
      <c r="N320" s="1"/>
      <c r="O320" s="1"/>
    </row>
    <row r="321" spans="9:15" ht="15.75" customHeight="1" x14ac:dyDescent="0.2">
      <c r="I321" s="1"/>
      <c r="J321" s="1"/>
      <c r="K321" s="1"/>
      <c r="L321" s="1"/>
      <c r="M321" s="1"/>
      <c r="N321" s="1"/>
      <c r="O321" s="1"/>
    </row>
    <row r="322" spans="9:15" ht="15.75" customHeight="1" x14ac:dyDescent="0.2">
      <c r="I322" s="1"/>
      <c r="J322" s="1"/>
      <c r="K322" s="1"/>
      <c r="L322" s="1"/>
      <c r="M322" s="1"/>
      <c r="N322" s="1"/>
      <c r="O322" s="1"/>
    </row>
    <row r="323" spans="9:15" ht="15.75" customHeight="1" x14ac:dyDescent="0.2">
      <c r="I323" s="1"/>
      <c r="J323" s="1"/>
      <c r="K323" s="1"/>
      <c r="L323" s="1"/>
      <c r="M323" s="1"/>
      <c r="N323" s="1"/>
      <c r="O323" s="1"/>
    </row>
    <row r="324" spans="9:15" ht="15.75" customHeight="1" x14ac:dyDescent="0.2">
      <c r="I324" s="1"/>
      <c r="J324" s="1"/>
      <c r="K324" s="1"/>
      <c r="L324" s="1"/>
      <c r="M324" s="1"/>
      <c r="N324" s="1"/>
      <c r="O324" s="1"/>
    </row>
    <row r="325" spans="9:15" ht="15.75" customHeight="1" x14ac:dyDescent="0.2">
      <c r="I325" s="1"/>
      <c r="J325" s="1"/>
      <c r="K325" s="1"/>
      <c r="L325" s="1"/>
      <c r="M325" s="1"/>
      <c r="N325" s="1"/>
      <c r="O325" s="1"/>
    </row>
    <row r="326" spans="9:15" ht="15.75" customHeight="1" x14ac:dyDescent="0.2">
      <c r="I326" s="1"/>
      <c r="J326" s="1"/>
      <c r="K326" s="1"/>
      <c r="L326" s="1"/>
      <c r="M326" s="1"/>
      <c r="N326" s="1"/>
      <c r="O326" s="1"/>
    </row>
    <row r="327" spans="9:15" ht="15.75" customHeight="1" x14ac:dyDescent="0.2">
      <c r="I327" s="1"/>
      <c r="J327" s="1"/>
      <c r="K327" s="1"/>
      <c r="L327" s="1"/>
      <c r="M327" s="1"/>
      <c r="N327" s="1"/>
      <c r="O327" s="1"/>
    </row>
    <row r="328" spans="9:15" ht="15.75" customHeight="1" x14ac:dyDescent="0.2">
      <c r="I328" s="1"/>
      <c r="J328" s="1"/>
      <c r="K328" s="1"/>
      <c r="L328" s="1"/>
      <c r="M328" s="1"/>
      <c r="N328" s="1"/>
      <c r="O328" s="1"/>
    </row>
    <row r="329" spans="9:15" ht="15.75" customHeight="1" x14ac:dyDescent="0.2">
      <c r="I329" s="1"/>
      <c r="J329" s="1"/>
      <c r="K329" s="1"/>
      <c r="L329" s="1"/>
      <c r="M329" s="1"/>
      <c r="N329" s="1"/>
      <c r="O329" s="1"/>
    </row>
    <row r="330" spans="9:15" ht="15.75" customHeight="1" x14ac:dyDescent="0.2">
      <c r="I330" s="1"/>
      <c r="J330" s="1"/>
      <c r="K330" s="1"/>
      <c r="L330" s="1"/>
      <c r="M330" s="1"/>
      <c r="N330" s="1"/>
      <c r="O330" s="1"/>
    </row>
    <row r="331" spans="9:15" ht="15.75" customHeight="1" x14ac:dyDescent="0.2">
      <c r="I331" s="1"/>
      <c r="J331" s="1"/>
      <c r="K331" s="1"/>
      <c r="L331" s="1"/>
      <c r="M331" s="1"/>
      <c r="N331" s="1"/>
      <c r="O331" s="1"/>
    </row>
    <row r="332" spans="9:15" ht="15.75" customHeight="1" x14ac:dyDescent="0.2">
      <c r="I332" s="1"/>
      <c r="J332" s="1"/>
      <c r="K332" s="1"/>
      <c r="L332" s="1"/>
      <c r="M332" s="1"/>
      <c r="N332" s="1"/>
      <c r="O332" s="1"/>
    </row>
    <row r="333" spans="9:15" ht="15.75" customHeight="1" x14ac:dyDescent="0.2">
      <c r="I333" s="1"/>
      <c r="J333" s="1"/>
      <c r="K333" s="1"/>
      <c r="L333" s="1"/>
      <c r="M333" s="1"/>
      <c r="N333" s="1"/>
      <c r="O333" s="1"/>
    </row>
    <row r="334" spans="9:15" ht="15.75" customHeight="1" x14ac:dyDescent="0.2">
      <c r="I334" s="1"/>
      <c r="J334" s="1"/>
      <c r="K334" s="1"/>
      <c r="L334" s="1"/>
      <c r="M334" s="1"/>
      <c r="N334" s="1"/>
      <c r="O334" s="1"/>
    </row>
    <row r="335" spans="9:15" ht="15.75" customHeight="1" x14ac:dyDescent="0.2">
      <c r="I335" s="1"/>
      <c r="J335" s="1"/>
      <c r="K335" s="1"/>
      <c r="L335" s="1"/>
      <c r="M335" s="1"/>
      <c r="N335" s="1"/>
      <c r="O335" s="1"/>
    </row>
    <row r="336" spans="9:15" ht="15.75" customHeight="1" x14ac:dyDescent="0.2">
      <c r="I336" s="1"/>
      <c r="J336" s="1"/>
      <c r="K336" s="1"/>
      <c r="L336" s="1"/>
      <c r="M336" s="1"/>
      <c r="N336" s="1"/>
      <c r="O336" s="1"/>
    </row>
    <row r="337" spans="9:15" ht="15.75" customHeight="1" x14ac:dyDescent="0.2">
      <c r="I337" s="1"/>
      <c r="J337" s="1"/>
      <c r="K337" s="1"/>
      <c r="L337" s="1"/>
      <c r="M337" s="1"/>
      <c r="N337" s="1"/>
      <c r="O337" s="1"/>
    </row>
    <row r="338" spans="9:15" ht="15.75" customHeight="1" x14ac:dyDescent="0.2">
      <c r="I338" s="1"/>
      <c r="J338" s="1"/>
      <c r="K338" s="1"/>
      <c r="L338" s="1"/>
      <c r="M338" s="1"/>
      <c r="N338" s="1"/>
      <c r="O338" s="1"/>
    </row>
    <row r="339" spans="9:15" ht="15.75" customHeight="1" x14ac:dyDescent="0.2">
      <c r="I339" s="1"/>
      <c r="J339" s="1"/>
      <c r="K339" s="1"/>
      <c r="L339" s="1"/>
      <c r="M339" s="1"/>
      <c r="N339" s="1"/>
      <c r="O339" s="1"/>
    </row>
    <row r="340" spans="9:15" ht="15.75" customHeight="1" x14ac:dyDescent="0.2">
      <c r="I340" s="1"/>
      <c r="J340" s="1"/>
      <c r="K340" s="1"/>
      <c r="L340" s="1"/>
      <c r="M340" s="1"/>
      <c r="N340" s="1"/>
      <c r="O340" s="1"/>
    </row>
    <row r="341" spans="9:15" ht="15.75" customHeight="1" x14ac:dyDescent="0.2">
      <c r="I341" s="1"/>
      <c r="J341" s="1"/>
      <c r="K341" s="1"/>
      <c r="L341" s="1"/>
      <c r="M341" s="1"/>
      <c r="N341" s="1"/>
      <c r="O341" s="1"/>
    </row>
    <row r="342" spans="9:15" ht="15.75" customHeight="1" x14ac:dyDescent="0.2">
      <c r="I342" s="1"/>
      <c r="J342" s="1"/>
      <c r="K342" s="1"/>
      <c r="L342" s="1"/>
      <c r="M342" s="1"/>
      <c r="N342" s="1"/>
      <c r="O342" s="1"/>
    </row>
    <row r="343" spans="9:15" ht="15.75" customHeight="1" x14ac:dyDescent="0.2">
      <c r="I343" s="1"/>
      <c r="J343" s="1"/>
      <c r="K343" s="1"/>
      <c r="L343" s="1"/>
      <c r="M343" s="1"/>
      <c r="N343" s="1"/>
      <c r="O343" s="1"/>
    </row>
    <row r="344" spans="9:15" ht="15.75" customHeight="1" x14ac:dyDescent="0.2">
      <c r="I344" s="1"/>
      <c r="J344" s="1"/>
      <c r="K344" s="1"/>
      <c r="L344" s="1"/>
      <c r="M344" s="1"/>
      <c r="N344" s="1"/>
      <c r="O344" s="1"/>
    </row>
    <row r="345" spans="9:15" ht="15.75" customHeight="1" x14ac:dyDescent="0.2">
      <c r="I345" s="1"/>
      <c r="J345" s="1"/>
      <c r="K345" s="1"/>
      <c r="L345" s="1"/>
      <c r="M345" s="1"/>
      <c r="N345" s="1"/>
      <c r="O345" s="1"/>
    </row>
    <row r="346" spans="9:15" ht="15.75" customHeight="1" x14ac:dyDescent="0.2">
      <c r="I346" s="1"/>
      <c r="J346" s="1"/>
      <c r="K346" s="1"/>
      <c r="L346" s="1"/>
      <c r="M346" s="1"/>
      <c r="N346" s="1"/>
      <c r="O346" s="1"/>
    </row>
    <row r="347" spans="9:15" ht="15.75" customHeight="1" x14ac:dyDescent="0.2">
      <c r="I347" s="1"/>
      <c r="J347" s="1"/>
      <c r="K347" s="1"/>
      <c r="L347" s="1"/>
      <c r="M347" s="1"/>
      <c r="N347" s="1"/>
      <c r="O347" s="1"/>
    </row>
    <row r="348" spans="9:15" ht="15.75" customHeight="1" x14ac:dyDescent="0.2">
      <c r="I348" s="1"/>
      <c r="J348" s="1"/>
      <c r="K348" s="1"/>
      <c r="L348" s="1"/>
      <c r="M348" s="1"/>
      <c r="N348" s="1"/>
      <c r="O348" s="1"/>
    </row>
    <row r="349" spans="9:15" ht="15.75" customHeight="1" x14ac:dyDescent="0.2">
      <c r="I349" s="1"/>
      <c r="J349" s="1"/>
      <c r="K349" s="1"/>
      <c r="L349" s="1"/>
      <c r="M349" s="1"/>
      <c r="N349" s="1"/>
      <c r="O349" s="1"/>
    </row>
    <row r="350" spans="9:15" ht="15.75" customHeight="1" x14ac:dyDescent="0.2">
      <c r="I350" s="1"/>
      <c r="J350" s="1"/>
      <c r="K350" s="1"/>
      <c r="L350" s="1"/>
      <c r="M350" s="1"/>
      <c r="N350" s="1"/>
      <c r="O350" s="1"/>
    </row>
    <row r="351" spans="9:15" ht="15.75" customHeight="1" x14ac:dyDescent="0.2">
      <c r="I351" s="1"/>
      <c r="J351" s="1"/>
      <c r="K351" s="1"/>
      <c r="L351" s="1"/>
      <c r="M351" s="1"/>
      <c r="N351" s="1"/>
      <c r="O351" s="1"/>
    </row>
    <row r="352" spans="9:15" ht="15.75" customHeight="1" x14ac:dyDescent="0.2">
      <c r="I352" s="1"/>
      <c r="J352" s="1"/>
      <c r="K352" s="1"/>
      <c r="L352" s="1"/>
      <c r="M352" s="1"/>
      <c r="N352" s="1"/>
      <c r="O352" s="1"/>
    </row>
    <row r="353" spans="9:15" ht="15.75" customHeight="1" x14ac:dyDescent="0.2">
      <c r="I353" s="1"/>
      <c r="J353" s="1"/>
      <c r="K353" s="1"/>
      <c r="L353" s="1"/>
      <c r="M353" s="1"/>
      <c r="N353" s="1"/>
      <c r="O353" s="1"/>
    </row>
    <row r="354" spans="9:15" ht="15.75" customHeight="1" x14ac:dyDescent="0.2">
      <c r="I354" s="1"/>
      <c r="J354" s="1"/>
      <c r="K354" s="1"/>
      <c r="L354" s="1"/>
      <c r="M354" s="1"/>
      <c r="N354" s="1"/>
      <c r="O354" s="1"/>
    </row>
    <row r="355" spans="9:15" ht="15.75" customHeight="1" x14ac:dyDescent="0.2">
      <c r="I355" s="1"/>
      <c r="J355" s="1"/>
      <c r="K355" s="1"/>
      <c r="L355" s="1"/>
      <c r="M355" s="1"/>
      <c r="N355" s="1"/>
      <c r="O355" s="1"/>
    </row>
    <row r="356" spans="9:15" ht="15.75" customHeight="1" x14ac:dyDescent="0.2">
      <c r="I356" s="1"/>
      <c r="J356" s="1"/>
      <c r="K356" s="1"/>
      <c r="L356" s="1"/>
      <c r="M356" s="1"/>
      <c r="N356" s="1"/>
      <c r="O356" s="1"/>
    </row>
    <row r="357" spans="9:15" ht="15.75" customHeight="1" x14ac:dyDescent="0.2">
      <c r="I357" s="1"/>
      <c r="J357" s="1"/>
      <c r="K357" s="1"/>
      <c r="L357" s="1"/>
      <c r="M357" s="1"/>
      <c r="N357" s="1"/>
      <c r="O357" s="1"/>
    </row>
    <row r="358" spans="9:15" ht="15.75" customHeight="1" x14ac:dyDescent="0.2">
      <c r="I358" s="1"/>
      <c r="J358" s="1"/>
      <c r="K358" s="1"/>
      <c r="L358" s="1"/>
      <c r="M358" s="1"/>
      <c r="N358" s="1"/>
      <c r="O358" s="1"/>
    </row>
    <row r="359" spans="9:15" ht="15.75" customHeight="1" x14ac:dyDescent="0.2">
      <c r="I359" s="1"/>
      <c r="J359" s="1"/>
      <c r="K359" s="1"/>
      <c r="L359" s="1"/>
      <c r="M359" s="1"/>
      <c r="N359" s="1"/>
      <c r="O359" s="1"/>
    </row>
    <row r="360" spans="9:15" ht="15.75" customHeight="1" x14ac:dyDescent="0.2">
      <c r="I360" s="1"/>
      <c r="J360" s="1"/>
      <c r="K360" s="1"/>
      <c r="L360" s="1"/>
      <c r="M360" s="1"/>
      <c r="N360" s="1"/>
      <c r="O360" s="1"/>
    </row>
    <row r="361" spans="9:15" ht="15.75" customHeight="1" x14ac:dyDescent="0.2">
      <c r="I361" s="1"/>
      <c r="J361" s="1"/>
      <c r="K361" s="1"/>
      <c r="L361" s="1"/>
      <c r="M361" s="1"/>
      <c r="N361" s="1"/>
      <c r="O361" s="1"/>
    </row>
    <row r="362" spans="9:15" ht="15.75" customHeight="1" x14ac:dyDescent="0.2">
      <c r="I362" s="1"/>
      <c r="J362" s="1"/>
      <c r="K362" s="1"/>
      <c r="L362" s="1"/>
      <c r="M362" s="1"/>
      <c r="N362" s="1"/>
      <c r="O362" s="1"/>
    </row>
    <row r="363" spans="9:15" ht="15.75" customHeight="1" x14ac:dyDescent="0.2">
      <c r="I363" s="1"/>
      <c r="J363" s="1"/>
      <c r="K363" s="1"/>
      <c r="L363" s="1"/>
      <c r="M363" s="1"/>
      <c r="N363" s="1"/>
      <c r="O363" s="1"/>
    </row>
    <row r="364" spans="9:15" ht="15.75" customHeight="1" x14ac:dyDescent="0.2">
      <c r="I364" s="1"/>
      <c r="J364" s="1"/>
      <c r="K364" s="1"/>
      <c r="L364" s="1"/>
      <c r="M364" s="1"/>
      <c r="N364" s="1"/>
      <c r="O364" s="1"/>
    </row>
    <row r="365" spans="9:15" ht="15.75" customHeight="1" x14ac:dyDescent="0.2">
      <c r="I365" s="1"/>
      <c r="J365" s="1"/>
      <c r="K365" s="1"/>
      <c r="L365" s="1"/>
      <c r="M365" s="1"/>
      <c r="N365" s="1"/>
      <c r="O365" s="1"/>
    </row>
    <row r="366" spans="9:15" ht="15.75" customHeight="1" x14ac:dyDescent="0.2">
      <c r="I366" s="1"/>
      <c r="J366" s="1"/>
      <c r="K366" s="1"/>
      <c r="L366" s="1"/>
      <c r="M366" s="1"/>
      <c r="N366" s="1"/>
      <c r="O366" s="1"/>
    </row>
    <row r="367" spans="9:15" ht="15.75" customHeight="1" x14ac:dyDescent="0.2">
      <c r="I367" s="1"/>
      <c r="J367" s="1"/>
      <c r="K367" s="1"/>
      <c r="L367" s="1"/>
      <c r="M367" s="1"/>
      <c r="N367" s="1"/>
      <c r="O367" s="1"/>
    </row>
    <row r="368" spans="9:15" ht="15.75" customHeight="1" x14ac:dyDescent="0.2">
      <c r="I368" s="1"/>
      <c r="J368" s="1"/>
      <c r="K368" s="1"/>
      <c r="L368" s="1"/>
      <c r="M368" s="1"/>
      <c r="N368" s="1"/>
      <c r="O368" s="1"/>
    </row>
    <row r="369" spans="9:15" ht="15.75" customHeight="1" x14ac:dyDescent="0.2">
      <c r="I369" s="1"/>
      <c r="J369" s="1"/>
      <c r="K369" s="1"/>
      <c r="L369" s="1"/>
      <c r="M369" s="1"/>
      <c r="N369" s="1"/>
      <c r="O369" s="1"/>
    </row>
    <row r="370" spans="9:15" ht="15.75" customHeight="1" x14ac:dyDescent="0.2">
      <c r="I370" s="1"/>
      <c r="J370" s="1"/>
      <c r="K370" s="1"/>
      <c r="L370" s="1"/>
      <c r="M370" s="1"/>
      <c r="N370" s="1"/>
      <c r="O370" s="1"/>
    </row>
    <row r="371" spans="9:15" ht="15.75" customHeight="1" x14ac:dyDescent="0.2">
      <c r="I371" s="1"/>
      <c r="J371" s="1"/>
      <c r="K371" s="1"/>
      <c r="L371" s="1"/>
      <c r="M371" s="1"/>
      <c r="N371" s="1"/>
      <c r="O371" s="1"/>
    </row>
    <row r="372" spans="9:15" ht="15.75" customHeight="1" x14ac:dyDescent="0.2">
      <c r="I372" s="1"/>
      <c r="J372" s="1"/>
      <c r="K372" s="1"/>
      <c r="L372" s="1"/>
      <c r="M372" s="1"/>
      <c r="N372" s="1"/>
      <c r="O372" s="1"/>
    </row>
    <row r="373" spans="9:15" ht="15.75" customHeight="1" x14ac:dyDescent="0.2">
      <c r="I373" s="1"/>
      <c r="J373" s="1"/>
      <c r="K373" s="1"/>
      <c r="L373" s="1"/>
      <c r="M373" s="1"/>
      <c r="N373" s="1"/>
      <c r="O373" s="1"/>
    </row>
    <row r="374" spans="9:15" ht="15.75" customHeight="1" x14ac:dyDescent="0.2">
      <c r="I374" s="1"/>
      <c r="J374" s="1"/>
      <c r="K374" s="1"/>
      <c r="L374" s="1"/>
      <c r="M374" s="1"/>
      <c r="N374" s="1"/>
      <c r="O374" s="1"/>
    </row>
    <row r="375" spans="9:15" ht="15.75" customHeight="1" x14ac:dyDescent="0.2">
      <c r="I375" s="1"/>
      <c r="J375" s="1"/>
      <c r="K375" s="1"/>
      <c r="L375" s="1"/>
      <c r="M375" s="1"/>
      <c r="N375" s="1"/>
      <c r="O375" s="1"/>
    </row>
    <row r="376" spans="9:15" ht="15.75" customHeight="1" x14ac:dyDescent="0.2">
      <c r="I376" s="1"/>
      <c r="J376" s="1"/>
      <c r="K376" s="1"/>
      <c r="L376" s="1"/>
      <c r="M376" s="1"/>
      <c r="N376" s="1"/>
      <c r="O376" s="1"/>
    </row>
    <row r="377" spans="9:15" ht="15.75" customHeight="1" x14ac:dyDescent="0.2">
      <c r="I377" s="1"/>
      <c r="J377" s="1"/>
      <c r="K377" s="1"/>
      <c r="L377" s="1"/>
      <c r="M377" s="1"/>
      <c r="N377" s="1"/>
      <c r="O377" s="1"/>
    </row>
    <row r="378" spans="9:15" ht="15.75" customHeight="1" x14ac:dyDescent="0.2">
      <c r="I378" s="1"/>
      <c r="J378" s="1"/>
      <c r="K378" s="1"/>
      <c r="L378" s="1"/>
      <c r="M378" s="1"/>
      <c r="N378" s="1"/>
      <c r="O378" s="1"/>
    </row>
    <row r="379" spans="9:15" ht="15.75" customHeight="1" x14ac:dyDescent="0.2">
      <c r="I379" s="1"/>
      <c r="J379" s="1"/>
      <c r="K379" s="1"/>
      <c r="L379" s="1"/>
      <c r="M379" s="1"/>
      <c r="N379" s="1"/>
      <c r="O379" s="1"/>
    </row>
    <row r="380" spans="9:15" ht="15.75" customHeight="1" x14ac:dyDescent="0.2">
      <c r="I380" s="1"/>
      <c r="J380" s="1"/>
      <c r="K380" s="1"/>
      <c r="L380" s="1"/>
      <c r="M380" s="1"/>
      <c r="N380" s="1"/>
      <c r="O380" s="1"/>
    </row>
    <row r="381" spans="9:15" ht="15.75" customHeight="1" x14ac:dyDescent="0.2">
      <c r="I381" s="1"/>
      <c r="J381" s="1"/>
      <c r="K381" s="1"/>
      <c r="L381" s="1"/>
      <c r="M381" s="1"/>
      <c r="N381" s="1"/>
      <c r="O381" s="1"/>
    </row>
    <row r="382" spans="9:15" ht="15.75" customHeight="1" x14ac:dyDescent="0.2">
      <c r="I382" s="1"/>
      <c r="J382" s="1"/>
      <c r="K382" s="1"/>
      <c r="L382" s="1"/>
      <c r="M382" s="1"/>
      <c r="N382" s="1"/>
      <c r="O382" s="1"/>
    </row>
    <row r="383" spans="9:15" ht="15.75" customHeight="1" x14ac:dyDescent="0.2">
      <c r="I383" s="1"/>
      <c r="J383" s="1"/>
      <c r="K383" s="1"/>
      <c r="L383" s="1"/>
      <c r="M383" s="1"/>
      <c r="N383" s="1"/>
      <c r="O383" s="1"/>
    </row>
    <row r="384" spans="9:15" ht="15.75" customHeight="1" x14ac:dyDescent="0.2">
      <c r="I384" s="1"/>
      <c r="J384" s="1"/>
      <c r="K384" s="1"/>
      <c r="L384" s="1"/>
      <c r="M384" s="1"/>
      <c r="N384" s="1"/>
      <c r="O384" s="1"/>
    </row>
    <row r="385" spans="9:15" ht="15.75" customHeight="1" x14ac:dyDescent="0.2">
      <c r="I385" s="1"/>
      <c r="J385" s="1"/>
      <c r="K385" s="1"/>
      <c r="L385" s="1"/>
      <c r="M385" s="1"/>
      <c r="N385" s="1"/>
      <c r="O385" s="1"/>
    </row>
    <row r="386" spans="9:15" ht="15.75" customHeight="1" x14ac:dyDescent="0.2">
      <c r="I386" s="1"/>
      <c r="J386" s="1"/>
      <c r="K386" s="1"/>
      <c r="L386" s="1"/>
      <c r="M386" s="1"/>
      <c r="N386" s="1"/>
      <c r="O386" s="1"/>
    </row>
    <row r="387" spans="9:15" ht="15.75" customHeight="1" x14ac:dyDescent="0.2">
      <c r="I387" s="1"/>
      <c r="J387" s="1"/>
      <c r="K387" s="1"/>
      <c r="L387" s="1"/>
      <c r="M387" s="1"/>
      <c r="N387" s="1"/>
      <c r="O387" s="1"/>
    </row>
    <row r="388" spans="9:15" ht="15.75" customHeight="1" x14ac:dyDescent="0.2">
      <c r="I388" s="1"/>
      <c r="J388" s="1"/>
      <c r="K388" s="1"/>
      <c r="L388" s="1"/>
      <c r="M388" s="1"/>
      <c r="N388" s="1"/>
      <c r="O388" s="1"/>
    </row>
    <row r="389" spans="9:15" ht="15.75" customHeight="1" x14ac:dyDescent="0.2">
      <c r="I389" s="1"/>
      <c r="J389" s="1"/>
      <c r="K389" s="1"/>
      <c r="L389" s="1"/>
      <c r="M389" s="1"/>
      <c r="N389" s="1"/>
      <c r="O389" s="1"/>
    </row>
    <row r="390" spans="9:15" ht="15.75" customHeight="1" x14ac:dyDescent="0.2">
      <c r="I390" s="1"/>
      <c r="J390" s="1"/>
      <c r="K390" s="1"/>
      <c r="L390" s="1"/>
      <c r="M390" s="1"/>
      <c r="N390" s="1"/>
      <c r="O390" s="1"/>
    </row>
    <row r="391" spans="9:15" ht="15.75" customHeight="1" x14ac:dyDescent="0.2">
      <c r="I391" s="1"/>
      <c r="J391" s="1"/>
      <c r="K391" s="1"/>
      <c r="L391" s="1"/>
      <c r="M391" s="1"/>
      <c r="N391" s="1"/>
      <c r="O391" s="1"/>
    </row>
    <row r="392" spans="9:15" ht="15.75" customHeight="1" x14ac:dyDescent="0.2">
      <c r="I392" s="1"/>
      <c r="J392" s="1"/>
      <c r="K392" s="1"/>
      <c r="L392" s="1"/>
      <c r="M392" s="1"/>
      <c r="N392" s="1"/>
      <c r="O392" s="1"/>
    </row>
    <row r="393" spans="9:15" ht="15.75" customHeight="1" x14ac:dyDescent="0.2">
      <c r="I393" s="1"/>
      <c r="J393" s="1"/>
      <c r="K393" s="1"/>
      <c r="L393" s="1"/>
      <c r="M393" s="1"/>
      <c r="N393" s="1"/>
      <c r="O393" s="1"/>
    </row>
    <row r="394" spans="9:15" ht="15.75" customHeight="1" x14ac:dyDescent="0.2">
      <c r="I394" s="1"/>
      <c r="J394" s="1"/>
      <c r="K394" s="1"/>
      <c r="L394" s="1"/>
      <c r="M394" s="1"/>
      <c r="N394" s="1"/>
      <c r="O394" s="1"/>
    </row>
    <row r="395" spans="9:15" ht="15.75" customHeight="1" x14ac:dyDescent="0.2">
      <c r="I395" s="1"/>
      <c r="J395" s="1"/>
      <c r="K395" s="1"/>
      <c r="L395" s="1"/>
      <c r="M395" s="1"/>
      <c r="N395" s="1"/>
      <c r="O395" s="1"/>
    </row>
    <row r="396" spans="9:15" ht="15.75" customHeight="1" x14ac:dyDescent="0.2">
      <c r="I396" s="1"/>
      <c r="J396" s="1"/>
      <c r="K396" s="1"/>
      <c r="L396" s="1"/>
      <c r="M396" s="1"/>
      <c r="N396" s="1"/>
      <c r="O396" s="1"/>
    </row>
    <row r="397" spans="9:15" ht="15.75" customHeight="1" x14ac:dyDescent="0.2">
      <c r="I397" s="1"/>
      <c r="J397" s="1"/>
      <c r="K397" s="1"/>
      <c r="L397" s="1"/>
      <c r="M397" s="1"/>
      <c r="N397" s="1"/>
      <c r="O397" s="1"/>
    </row>
    <row r="398" spans="9:15" ht="15.75" customHeight="1" x14ac:dyDescent="0.2">
      <c r="I398" s="1"/>
      <c r="J398" s="1"/>
      <c r="K398" s="1"/>
      <c r="L398" s="1"/>
      <c r="M398" s="1"/>
      <c r="N398" s="1"/>
      <c r="O398" s="1"/>
    </row>
    <row r="399" spans="9:15" ht="15.75" customHeight="1" x14ac:dyDescent="0.2">
      <c r="I399" s="1"/>
      <c r="J399" s="1"/>
      <c r="K399" s="1"/>
      <c r="L399" s="1"/>
      <c r="M399" s="1"/>
      <c r="N399" s="1"/>
      <c r="O399" s="1"/>
    </row>
    <row r="400" spans="9:15" ht="15.75" customHeight="1" x14ac:dyDescent="0.2">
      <c r="I400" s="1"/>
      <c r="J400" s="1"/>
      <c r="K400" s="1"/>
      <c r="L400" s="1"/>
      <c r="M400" s="1"/>
      <c r="N400" s="1"/>
      <c r="O400" s="1"/>
    </row>
    <row r="401" spans="9:15" ht="15.75" customHeight="1" x14ac:dyDescent="0.2">
      <c r="I401" s="1"/>
      <c r="J401" s="1"/>
      <c r="K401" s="1"/>
      <c r="L401" s="1"/>
      <c r="M401" s="1"/>
      <c r="N401" s="1"/>
      <c r="O401" s="1"/>
    </row>
    <row r="402" spans="9:15" ht="15.75" customHeight="1" x14ac:dyDescent="0.2">
      <c r="I402" s="1"/>
      <c r="J402" s="1"/>
      <c r="K402" s="1"/>
      <c r="L402" s="1"/>
      <c r="M402" s="1"/>
      <c r="N402" s="1"/>
      <c r="O402" s="1"/>
    </row>
    <row r="403" spans="9:15" ht="15.75" customHeight="1" x14ac:dyDescent="0.2">
      <c r="I403" s="1"/>
      <c r="J403" s="1"/>
      <c r="K403" s="1"/>
      <c r="L403" s="1"/>
      <c r="M403" s="1"/>
      <c r="N403" s="1"/>
      <c r="O403" s="1"/>
    </row>
    <row r="404" spans="9:15" ht="15.75" customHeight="1" x14ac:dyDescent="0.2">
      <c r="I404" s="1"/>
      <c r="J404" s="1"/>
      <c r="K404" s="1"/>
      <c r="L404" s="1"/>
      <c r="M404" s="1"/>
      <c r="N404" s="1"/>
      <c r="O404" s="1"/>
    </row>
    <row r="405" spans="9:15" ht="15.75" customHeight="1" x14ac:dyDescent="0.2">
      <c r="I405" s="1"/>
      <c r="J405" s="1"/>
      <c r="K405" s="1"/>
      <c r="L405" s="1"/>
      <c r="M405" s="1"/>
      <c r="N405" s="1"/>
      <c r="O405" s="1"/>
    </row>
    <row r="406" spans="9:15" ht="15.75" customHeight="1" x14ac:dyDescent="0.2">
      <c r="I406" s="1"/>
      <c r="J406" s="1"/>
      <c r="K406" s="1"/>
      <c r="L406" s="1"/>
      <c r="M406" s="1"/>
      <c r="N406" s="1"/>
      <c r="O406" s="1"/>
    </row>
    <row r="407" spans="9:15" ht="15.75" customHeight="1" x14ac:dyDescent="0.2">
      <c r="I407" s="1"/>
      <c r="J407" s="1"/>
      <c r="K407" s="1"/>
      <c r="L407" s="1"/>
      <c r="M407" s="1"/>
      <c r="N407" s="1"/>
      <c r="O407" s="1"/>
    </row>
    <row r="408" spans="9:15" ht="15.75" customHeight="1" x14ac:dyDescent="0.2">
      <c r="I408" s="1"/>
      <c r="J408" s="1"/>
      <c r="K408" s="1"/>
      <c r="L408" s="1"/>
      <c r="M408" s="1"/>
      <c r="N408" s="1"/>
      <c r="O408" s="1"/>
    </row>
    <row r="409" spans="9:15" ht="15.75" customHeight="1" x14ac:dyDescent="0.2">
      <c r="I409" s="1"/>
      <c r="J409" s="1"/>
      <c r="K409" s="1"/>
      <c r="L409" s="1"/>
      <c r="M409" s="1"/>
      <c r="N409" s="1"/>
      <c r="O409" s="1"/>
    </row>
    <row r="410" spans="9:15" ht="15.75" customHeight="1" x14ac:dyDescent="0.2">
      <c r="I410" s="1"/>
      <c r="J410" s="1"/>
      <c r="K410" s="1"/>
      <c r="L410" s="1"/>
      <c r="M410" s="1"/>
      <c r="N410" s="1"/>
      <c r="O410" s="1"/>
    </row>
    <row r="411" spans="9:15" ht="15.75" customHeight="1" x14ac:dyDescent="0.2">
      <c r="I411" s="1"/>
      <c r="J411" s="1"/>
      <c r="K411" s="1"/>
      <c r="L411" s="1"/>
      <c r="M411" s="1"/>
      <c r="N411" s="1"/>
      <c r="O411" s="1"/>
    </row>
    <row r="412" spans="9:15" ht="15.75" customHeight="1" x14ac:dyDescent="0.2">
      <c r="I412" s="1"/>
      <c r="J412" s="1"/>
      <c r="K412" s="1"/>
      <c r="L412" s="1"/>
      <c r="M412" s="1"/>
      <c r="N412" s="1"/>
      <c r="O412" s="1"/>
    </row>
    <row r="413" spans="9:15" ht="15.75" customHeight="1" x14ac:dyDescent="0.2">
      <c r="I413" s="1"/>
      <c r="J413" s="1"/>
      <c r="K413" s="1"/>
      <c r="L413" s="1"/>
      <c r="M413" s="1"/>
      <c r="N413" s="1"/>
      <c r="O413" s="1"/>
    </row>
    <row r="414" spans="9:15" ht="15.75" customHeight="1" x14ac:dyDescent="0.2">
      <c r="I414" s="1"/>
      <c r="J414" s="1"/>
      <c r="K414" s="1"/>
      <c r="L414" s="1"/>
      <c r="M414" s="1"/>
      <c r="N414" s="1"/>
      <c r="O414" s="1"/>
    </row>
    <row r="415" spans="9:15" ht="15.75" customHeight="1" x14ac:dyDescent="0.2">
      <c r="I415" s="1"/>
      <c r="J415" s="1"/>
      <c r="K415" s="1"/>
      <c r="L415" s="1"/>
      <c r="M415" s="1"/>
      <c r="N415" s="1"/>
      <c r="O415" s="1"/>
    </row>
    <row r="416" spans="9:15" ht="15.75" customHeight="1" x14ac:dyDescent="0.2">
      <c r="I416" s="1"/>
      <c r="J416" s="1"/>
      <c r="K416" s="1"/>
      <c r="L416" s="1"/>
      <c r="M416" s="1"/>
      <c r="N416" s="1"/>
      <c r="O416" s="1"/>
    </row>
    <row r="417" spans="9:15" ht="15.75" customHeight="1" x14ac:dyDescent="0.2">
      <c r="I417" s="1"/>
      <c r="J417" s="1"/>
      <c r="K417" s="1"/>
      <c r="L417" s="1"/>
      <c r="M417" s="1"/>
      <c r="N417" s="1"/>
      <c r="O417" s="1"/>
    </row>
    <row r="418" spans="9:15" ht="15.75" customHeight="1" x14ac:dyDescent="0.2">
      <c r="I418" s="1"/>
      <c r="J418" s="1"/>
      <c r="K418" s="1"/>
      <c r="L418" s="1"/>
      <c r="M418" s="1"/>
      <c r="N418" s="1"/>
      <c r="O418" s="1"/>
    </row>
    <row r="419" spans="9:15" ht="15.75" customHeight="1" x14ac:dyDescent="0.2">
      <c r="I419" s="1"/>
      <c r="J419" s="1"/>
      <c r="K419" s="1"/>
      <c r="L419" s="1"/>
      <c r="M419" s="1"/>
      <c r="N419" s="1"/>
      <c r="O419" s="1"/>
    </row>
    <row r="420" spans="9:15" ht="15.75" customHeight="1" x14ac:dyDescent="0.2">
      <c r="I420" s="1"/>
      <c r="J420" s="1"/>
      <c r="K420" s="1"/>
      <c r="L420" s="1"/>
      <c r="M420" s="1"/>
      <c r="N420" s="1"/>
      <c r="O420" s="1"/>
    </row>
    <row r="421" spans="9:15" ht="15.75" customHeight="1" x14ac:dyDescent="0.2">
      <c r="I421" s="1"/>
      <c r="J421" s="1"/>
      <c r="K421" s="1"/>
      <c r="L421" s="1"/>
      <c r="M421" s="1"/>
      <c r="N421" s="1"/>
      <c r="O421" s="1"/>
    </row>
    <row r="422" spans="9:15" ht="15.75" customHeight="1" x14ac:dyDescent="0.2">
      <c r="I422" s="1"/>
      <c r="J422" s="1"/>
      <c r="K422" s="1"/>
      <c r="L422" s="1"/>
      <c r="M422" s="1"/>
      <c r="N422" s="1"/>
      <c r="O422" s="1"/>
    </row>
    <row r="423" spans="9:15" ht="15.75" customHeight="1" x14ac:dyDescent="0.2">
      <c r="I423" s="1"/>
      <c r="J423" s="1"/>
      <c r="K423" s="1"/>
      <c r="L423" s="1"/>
      <c r="M423" s="1"/>
      <c r="N423" s="1"/>
      <c r="O423" s="1"/>
    </row>
    <row r="424" spans="9:15" ht="15.75" customHeight="1" x14ac:dyDescent="0.2">
      <c r="I424" s="1"/>
      <c r="J424" s="1"/>
      <c r="K424" s="1"/>
      <c r="L424" s="1"/>
      <c r="M424" s="1"/>
      <c r="N424" s="1"/>
      <c r="O424" s="1"/>
    </row>
    <row r="425" spans="9:15" ht="15.75" customHeight="1" x14ac:dyDescent="0.2">
      <c r="I425" s="1"/>
      <c r="J425" s="1"/>
      <c r="K425" s="1"/>
      <c r="L425" s="1"/>
      <c r="M425" s="1"/>
      <c r="N425" s="1"/>
      <c r="O425" s="1"/>
    </row>
    <row r="426" spans="9:15" ht="15.75" customHeight="1" x14ac:dyDescent="0.2">
      <c r="I426" s="1"/>
      <c r="J426" s="1"/>
      <c r="K426" s="1"/>
      <c r="L426" s="1"/>
      <c r="M426" s="1"/>
      <c r="N426" s="1"/>
      <c r="O426" s="1"/>
    </row>
    <row r="427" spans="9:15" ht="15.75" customHeight="1" x14ac:dyDescent="0.2">
      <c r="I427" s="1"/>
      <c r="J427" s="1"/>
      <c r="K427" s="1"/>
      <c r="L427" s="1"/>
      <c r="M427" s="1"/>
      <c r="N427" s="1"/>
      <c r="O427" s="1"/>
    </row>
    <row r="428" spans="9:15" ht="15.75" customHeight="1" x14ac:dyDescent="0.2">
      <c r="I428" s="1"/>
      <c r="J428" s="1"/>
      <c r="K428" s="1"/>
      <c r="L428" s="1"/>
      <c r="M428" s="1"/>
      <c r="N428" s="1"/>
      <c r="O428" s="1"/>
    </row>
    <row r="429" spans="9:15" ht="15.75" customHeight="1" x14ac:dyDescent="0.2">
      <c r="I429" s="1"/>
      <c r="J429" s="1"/>
      <c r="K429" s="1"/>
      <c r="L429" s="1"/>
      <c r="M429" s="1"/>
      <c r="N429" s="1"/>
      <c r="O429" s="1"/>
    </row>
    <row r="430" spans="9:15" ht="15.75" customHeight="1" x14ac:dyDescent="0.2">
      <c r="I430" s="1"/>
      <c r="J430" s="1"/>
      <c r="K430" s="1"/>
      <c r="L430" s="1"/>
      <c r="M430" s="1"/>
      <c r="N430" s="1"/>
      <c r="O430" s="1"/>
    </row>
    <row r="431" spans="9:15" ht="15.75" customHeight="1" x14ac:dyDescent="0.2">
      <c r="I431" s="1"/>
      <c r="J431" s="1"/>
      <c r="K431" s="1"/>
      <c r="L431" s="1"/>
      <c r="M431" s="1"/>
      <c r="N431" s="1"/>
      <c r="O431" s="1"/>
    </row>
    <row r="432" spans="9:15" ht="15.75" customHeight="1" x14ac:dyDescent="0.2">
      <c r="I432" s="1"/>
      <c r="J432" s="1"/>
      <c r="K432" s="1"/>
      <c r="L432" s="1"/>
      <c r="M432" s="1"/>
      <c r="N432" s="1"/>
      <c r="O432" s="1"/>
    </row>
    <row r="433" spans="9:15" ht="15.75" customHeight="1" x14ac:dyDescent="0.2">
      <c r="I433" s="1"/>
      <c r="J433" s="1"/>
      <c r="K433" s="1"/>
      <c r="L433" s="1"/>
      <c r="M433" s="1"/>
      <c r="N433" s="1"/>
      <c r="O433" s="1"/>
    </row>
    <row r="434" spans="9:15" ht="15.75" customHeight="1" x14ac:dyDescent="0.2">
      <c r="I434" s="1"/>
      <c r="J434" s="1"/>
      <c r="K434" s="1"/>
      <c r="L434" s="1"/>
      <c r="M434" s="1"/>
      <c r="N434" s="1"/>
      <c r="O434" s="1"/>
    </row>
    <row r="435" spans="9:15" ht="15.75" customHeight="1" x14ac:dyDescent="0.2">
      <c r="I435" s="1"/>
      <c r="J435" s="1"/>
      <c r="K435" s="1"/>
      <c r="L435" s="1"/>
      <c r="M435" s="1"/>
      <c r="N435" s="1"/>
      <c r="O435" s="1"/>
    </row>
    <row r="436" spans="9:15" ht="15.75" customHeight="1" x14ac:dyDescent="0.2">
      <c r="I436" s="1"/>
      <c r="J436" s="1"/>
      <c r="K436" s="1"/>
      <c r="L436" s="1"/>
      <c r="M436" s="1"/>
      <c r="N436" s="1"/>
      <c r="O436" s="1"/>
    </row>
    <row r="437" spans="9:15" ht="15.75" customHeight="1" x14ac:dyDescent="0.2">
      <c r="I437" s="1"/>
      <c r="J437" s="1"/>
      <c r="K437" s="1"/>
      <c r="L437" s="1"/>
      <c r="M437" s="1"/>
      <c r="N437" s="1"/>
      <c r="O437" s="1"/>
    </row>
    <row r="438" spans="9:15" ht="15.75" customHeight="1" x14ac:dyDescent="0.2">
      <c r="I438" s="1"/>
      <c r="J438" s="1"/>
      <c r="K438" s="1"/>
      <c r="L438" s="1"/>
      <c r="M438" s="1"/>
      <c r="N438" s="1"/>
      <c r="O438" s="1"/>
    </row>
    <row r="439" spans="9:15" ht="15.75" customHeight="1" x14ac:dyDescent="0.2">
      <c r="I439" s="1"/>
      <c r="J439" s="1"/>
      <c r="K439" s="1"/>
      <c r="L439" s="1"/>
      <c r="M439" s="1"/>
      <c r="N439" s="1"/>
      <c r="O439" s="1"/>
    </row>
    <row r="440" spans="9:15" ht="15.75" customHeight="1" x14ac:dyDescent="0.2">
      <c r="I440" s="1"/>
      <c r="J440" s="1"/>
      <c r="K440" s="1"/>
      <c r="L440" s="1"/>
      <c r="M440" s="1"/>
      <c r="N440" s="1"/>
      <c r="O440" s="1"/>
    </row>
    <row r="441" spans="9:15" ht="15.75" customHeight="1" x14ac:dyDescent="0.2">
      <c r="I441" s="1"/>
      <c r="J441" s="1"/>
      <c r="K441" s="1"/>
      <c r="L441" s="1"/>
      <c r="M441" s="1"/>
      <c r="N441" s="1"/>
      <c r="O441" s="1"/>
    </row>
    <row r="442" spans="9:15" ht="15.75" customHeight="1" x14ac:dyDescent="0.2">
      <c r="I442" s="1"/>
      <c r="J442" s="1"/>
      <c r="K442" s="1"/>
      <c r="L442" s="1"/>
      <c r="M442" s="1"/>
      <c r="N442" s="1"/>
      <c r="O442" s="1"/>
    </row>
    <row r="443" spans="9:15" ht="15.75" customHeight="1" x14ac:dyDescent="0.2">
      <c r="I443" s="1"/>
      <c r="J443" s="1"/>
      <c r="K443" s="1"/>
      <c r="L443" s="1"/>
      <c r="M443" s="1"/>
      <c r="N443" s="1"/>
      <c r="O443" s="1"/>
    </row>
    <row r="444" spans="9:15" ht="15.75" customHeight="1" x14ac:dyDescent="0.2">
      <c r="I444" s="1"/>
      <c r="J444" s="1"/>
      <c r="K444" s="1"/>
      <c r="L444" s="1"/>
      <c r="M444" s="1"/>
      <c r="N444" s="1"/>
      <c r="O444" s="1"/>
    </row>
    <row r="445" spans="9:15" ht="15.75" customHeight="1" x14ac:dyDescent="0.2">
      <c r="I445" s="1"/>
      <c r="J445" s="1"/>
      <c r="K445" s="1"/>
      <c r="L445" s="1"/>
      <c r="M445" s="1"/>
      <c r="N445" s="1"/>
      <c r="O445" s="1"/>
    </row>
    <row r="446" spans="9:15" ht="15.75" customHeight="1" x14ac:dyDescent="0.2">
      <c r="I446" s="1"/>
      <c r="J446" s="1"/>
      <c r="K446" s="1"/>
      <c r="L446" s="1"/>
      <c r="M446" s="1"/>
      <c r="N446" s="1"/>
      <c r="O446" s="1"/>
    </row>
    <row r="447" spans="9:15" ht="15.75" customHeight="1" x14ac:dyDescent="0.2">
      <c r="I447" s="1"/>
      <c r="J447" s="1"/>
      <c r="K447" s="1"/>
      <c r="L447" s="1"/>
      <c r="M447" s="1"/>
      <c r="N447" s="1"/>
      <c r="O447" s="1"/>
    </row>
    <row r="448" spans="9:15" ht="15.75" customHeight="1" x14ac:dyDescent="0.2">
      <c r="I448" s="1"/>
      <c r="J448" s="1"/>
      <c r="K448" s="1"/>
      <c r="L448" s="1"/>
      <c r="M448" s="1"/>
      <c r="N448" s="1"/>
      <c r="O448" s="1"/>
    </row>
    <row r="449" spans="9:15" ht="15.75" customHeight="1" x14ac:dyDescent="0.2">
      <c r="I449" s="1"/>
      <c r="J449" s="1"/>
      <c r="K449" s="1"/>
      <c r="L449" s="1"/>
      <c r="M449" s="1"/>
      <c r="N449" s="1"/>
      <c r="O449" s="1"/>
    </row>
    <row r="450" spans="9:15" ht="15.75" customHeight="1" x14ac:dyDescent="0.2">
      <c r="I450" s="1"/>
      <c r="J450" s="1"/>
      <c r="K450" s="1"/>
      <c r="L450" s="1"/>
      <c r="M450" s="1"/>
      <c r="N450" s="1"/>
      <c r="O450" s="1"/>
    </row>
    <row r="451" spans="9:15" ht="15.75" customHeight="1" x14ac:dyDescent="0.2">
      <c r="I451" s="1"/>
      <c r="J451" s="1"/>
      <c r="K451" s="1"/>
      <c r="L451" s="1"/>
      <c r="M451" s="1"/>
      <c r="N451" s="1"/>
      <c r="O451" s="1"/>
    </row>
    <row r="452" spans="9:15" ht="15.75" customHeight="1" x14ac:dyDescent="0.2">
      <c r="I452" s="1"/>
      <c r="J452" s="1"/>
      <c r="K452" s="1"/>
      <c r="L452" s="1"/>
      <c r="M452" s="1"/>
      <c r="N452" s="1"/>
      <c r="O452" s="1"/>
    </row>
    <row r="453" spans="9:15" ht="15.75" customHeight="1" x14ac:dyDescent="0.2">
      <c r="I453" s="1"/>
      <c r="J453" s="1"/>
      <c r="K453" s="1"/>
      <c r="L453" s="1"/>
      <c r="M453" s="1"/>
      <c r="N453" s="1"/>
      <c r="O453" s="1"/>
    </row>
    <row r="454" spans="9:15" ht="15.75" customHeight="1" x14ac:dyDescent="0.2">
      <c r="I454" s="1"/>
      <c r="J454" s="1"/>
      <c r="K454" s="1"/>
      <c r="L454" s="1"/>
      <c r="M454" s="1"/>
      <c r="N454" s="1"/>
      <c r="O454" s="1"/>
    </row>
    <row r="455" spans="9:15" ht="15.75" customHeight="1" x14ac:dyDescent="0.2">
      <c r="I455" s="1"/>
      <c r="J455" s="1"/>
      <c r="K455" s="1"/>
      <c r="L455" s="1"/>
      <c r="M455" s="1"/>
      <c r="N455" s="1"/>
      <c r="O455" s="1"/>
    </row>
    <row r="456" spans="9:15" ht="15.75" customHeight="1" x14ac:dyDescent="0.2">
      <c r="I456" s="1"/>
      <c r="J456" s="1"/>
      <c r="K456" s="1"/>
      <c r="L456" s="1"/>
      <c r="M456" s="1"/>
      <c r="N456" s="1"/>
      <c r="O456" s="1"/>
    </row>
    <row r="457" spans="9:15" ht="15.75" customHeight="1" x14ac:dyDescent="0.2">
      <c r="I457" s="1"/>
      <c r="J457" s="1"/>
      <c r="K457" s="1"/>
      <c r="L457" s="1"/>
      <c r="M457" s="1"/>
      <c r="N457" s="1"/>
      <c r="O457" s="1"/>
    </row>
    <row r="458" spans="9:15" ht="15.75" customHeight="1" x14ac:dyDescent="0.2">
      <c r="I458" s="1"/>
      <c r="J458" s="1"/>
      <c r="K458" s="1"/>
      <c r="L458" s="1"/>
      <c r="M458" s="1"/>
      <c r="N458" s="1"/>
      <c r="O458" s="1"/>
    </row>
    <row r="459" spans="9:15" ht="15.75" customHeight="1" x14ac:dyDescent="0.2">
      <c r="I459" s="1"/>
      <c r="J459" s="1"/>
      <c r="K459" s="1"/>
      <c r="L459" s="1"/>
      <c r="M459" s="1"/>
      <c r="N459" s="1"/>
      <c r="O459" s="1"/>
    </row>
    <row r="460" spans="9:15" ht="15.75" customHeight="1" x14ac:dyDescent="0.2">
      <c r="I460" s="1"/>
      <c r="J460" s="1"/>
      <c r="K460" s="1"/>
      <c r="L460" s="1"/>
      <c r="M460" s="1"/>
      <c r="N460" s="1"/>
      <c r="O460" s="1"/>
    </row>
    <row r="461" spans="9:15" ht="15.75" customHeight="1" x14ac:dyDescent="0.2">
      <c r="I461" s="1"/>
      <c r="J461" s="1"/>
      <c r="K461" s="1"/>
      <c r="L461" s="1"/>
      <c r="M461" s="1"/>
      <c r="N461" s="1"/>
      <c r="O461" s="1"/>
    </row>
    <row r="462" spans="9:15" ht="15.75" customHeight="1" x14ac:dyDescent="0.2">
      <c r="I462" s="1"/>
      <c r="J462" s="1"/>
      <c r="K462" s="1"/>
      <c r="L462" s="1"/>
      <c r="M462" s="1"/>
      <c r="N462" s="1"/>
      <c r="O462" s="1"/>
    </row>
    <row r="463" spans="9:15" ht="15.75" customHeight="1" x14ac:dyDescent="0.2">
      <c r="I463" s="1"/>
      <c r="J463" s="1"/>
      <c r="K463" s="1"/>
      <c r="L463" s="1"/>
      <c r="M463" s="1"/>
      <c r="N463" s="1"/>
      <c r="O463" s="1"/>
    </row>
    <row r="464" spans="9:15" ht="15.75" customHeight="1" x14ac:dyDescent="0.2">
      <c r="I464" s="1"/>
      <c r="J464" s="1"/>
      <c r="K464" s="1"/>
      <c r="L464" s="1"/>
      <c r="M464" s="1"/>
      <c r="N464" s="1"/>
      <c r="O464" s="1"/>
    </row>
    <row r="465" spans="9:15" ht="15.75" customHeight="1" x14ac:dyDescent="0.2">
      <c r="I465" s="1"/>
      <c r="J465" s="1"/>
      <c r="K465" s="1"/>
      <c r="L465" s="1"/>
      <c r="M465" s="1"/>
      <c r="N465" s="1"/>
      <c r="O465" s="1"/>
    </row>
    <row r="466" spans="9:15" ht="15.75" customHeight="1" x14ac:dyDescent="0.2">
      <c r="I466" s="1"/>
      <c r="J466" s="1"/>
      <c r="K466" s="1"/>
      <c r="L466" s="1"/>
      <c r="M466" s="1"/>
      <c r="N466" s="1"/>
      <c r="O466" s="1"/>
    </row>
    <row r="467" spans="9:15" ht="15.75" customHeight="1" x14ac:dyDescent="0.2">
      <c r="I467" s="1"/>
      <c r="J467" s="1"/>
      <c r="K467" s="1"/>
      <c r="L467" s="1"/>
      <c r="M467" s="1"/>
      <c r="N467" s="1"/>
      <c r="O467" s="1"/>
    </row>
    <row r="468" spans="9:15" ht="15.75" customHeight="1" x14ac:dyDescent="0.2">
      <c r="I468" s="1"/>
      <c r="J468" s="1"/>
      <c r="K468" s="1"/>
      <c r="L468" s="1"/>
      <c r="M468" s="1"/>
      <c r="N468" s="1"/>
      <c r="O468" s="1"/>
    </row>
    <row r="469" spans="9:15" ht="15.75" customHeight="1" x14ac:dyDescent="0.2">
      <c r="I469" s="1"/>
      <c r="J469" s="1"/>
      <c r="K469" s="1"/>
      <c r="L469" s="1"/>
      <c r="M469" s="1"/>
      <c r="N469" s="1"/>
      <c r="O469" s="1"/>
    </row>
    <row r="470" spans="9:15" ht="15.75" customHeight="1" x14ac:dyDescent="0.2">
      <c r="I470" s="1"/>
      <c r="J470" s="1"/>
      <c r="K470" s="1"/>
      <c r="L470" s="1"/>
      <c r="M470" s="1"/>
      <c r="N470" s="1"/>
      <c r="O470" s="1"/>
    </row>
    <row r="471" spans="9:15" ht="15.75" customHeight="1" x14ac:dyDescent="0.2">
      <c r="I471" s="1"/>
      <c r="J471" s="1"/>
      <c r="K471" s="1"/>
      <c r="L471" s="1"/>
      <c r="M471" s="1"/>
      <c r="N471" s="1"/>
      <c r="O471" s="1"/>
    </row>
    <row r="472" spans="9:15" ht="15.75" customHeight="1" x14ac:dyDescent="0.2">
      <c r="I472" s="1"/>
      <c r="J472" s="1"/>
      <c r="K472" s="1"/>
      <c r="L472" s="1"/>
      <c r="M472" s="1"/>
      <c r="N472" s="1"/>
      <c r="O472" s="1"/>
    </row>
    <row r="473" spans="9:15" ht="15.75" customHeight="1" x14ac:dyDescent="0.2">
      <c r="I473" s="1"/>
      <c r="J473" s="1"/>
      <c r="K473" s="1"/>
      <c r="L473" s="1"/>
      <c r="M473" s="1"/>
      <c r="N473" s="1"/>
      <c r="O473" s="1"/>
    </row>
    <row r="474" spans="9:15" ht="15.75" customHeight="1" x14ac:dyDescent="0.2">
      <c r="I474" s="1"/>
      <c r="J474" s="1"/>
      <c r="K474" s="1"/>
      <c r="L474" s="1"/>
      <c r="M474" s="1"/>
      <c r="N474" s="1"/>
      <c r="O474" s="1"/>
    </row>
    <row r="475" spans="9:15" ht="15.75" customHeight="1" x14ac:dyDescent="0.2">
      <c r="I475" s="1"/>
      <c r="J475" s="1"/>
      <c r="K475" s="1"/>
      <c r="L475" s="1"/>
      <c r="M475" s="1"/>
      <c r="N475" s="1"/>
      <c r="O475" s="1"/>
    </row>
    <row r="476" spans="9:15" ht="15.75" customHeight="1" x14ac:dyDescent="0.2">
      <c r="I476" s="1"/>
      <c r="J476" s="1"/>
      <c r="K476" s="1"/>
      <c r="L476" s="1"/>
      <c r="M476" s="1"/>
      <c r="N476" s="1"/>
      <c r="O476" s="1"/>
    </row>
    <row r="477" spans="9:15" ht="15.75" customHeight="1" x14ac:dyDescent="0.2">
      <c r="I477" s="1"/>
      <c r="J477" s="1"/>
      <c r="K477" s="1"/>
      <c r="L477" s="1"/>
      <c r="M477" s="1"/>
      <c r="N477" s="1"/>
      <c r="O477" s="1"/>
    </row>
    <row r="478" spans="9:15" ht="15.75" customHeight="1" x14ac:dyDescent="0.2">
      <c r="I478" s="1"/>
      <c r="J478" s="1"/>
      <c r="K478" s="1"/>
      <c r="L478" s="1"/>
      <c r="M478" s="1"/>
      <c r="N478" s="1"/>
      <c r="O478" s="1"/>
    </row>
    <row r="479" spans="9:15" ht="15.75" customHeight="1" x14ac:dyDescent="0.2">
      <c r="I479" s="1"/>
      <c r="J479" s="1"/>
      <c r="K479" s="1"/>
      <c r="L479" s="1"/>
      <c r="M479" s="1"/>
      <c r="N479" s="1"/>
      <c r="O479" s="1"/>
    </row>
    <row r="480" spans="9:15" ht="15.75" customHeight="1" x14ac:dyDescent="0.2">
      <c r="I480" s="1"/>
      <c r="J480" s="1"/>
      <c r="K480" s="1"/>
      <c r="L480" s="1"/>
      <c r="M480" s="1"/>
      <c r="N480" s="1"/>
      <c r="O480" s="1"/>
    </row>
    <row r="481" spans="9:15" ht="15.75" customHeight="1" x14ac:dyDescent="0.2">
      <c r="I481" s="1"/>
      <c r="J481" s="1"/>
      <c r="K481" s="1"/>
      <c r="L481" s="1"/>
      <c r="M481" s="1"/>
      <c r="N481" s="1"/>
      <c r="O481" s="1"/>
    </row>
    <row r="482" spans="9:15" ht="15.75" customHeight="1" x14ac:dyDescent="0.2">
      <c r="I482" s="1"/>
      <c r="J482" s="1"/>
      <c r="K482" s="1"/>
      <c r="L482" s="1"/>
      <c r="M482" s="1"/>
      <c r="N482" s="1"/>
      <c r="O482" s="1"/>
    </row>
    <row r="483" spans="9:15" ht="15.75" customHeight="1" x14ac:dyDescent="0.2">
      <c r="I483" s="1"/>
      <c r="J483" s="1"/>
      <c r="K483" s="1"/>
      <c r="L483" s="1"/>
      <c r="M483" s="1"/>
      <c r="N483" s="1"/>
      <c r="O483" s="1"/>
    </row>
    <row r="484" spans="9:15" ht="15.75" customHeight="1" x14ac:dyDescent="0.2">
      <c r="I484" s="1"/>
      <c r="J484" s="1"/>
      <c r="K484" s="1"/>
      <c r="L484" s="1"/>
      <c r="M484" s="1"/>
      <c r="N484" s="1"/>
      <c r="O484" s="1"/>
    </row>
    <row r="485" spans="9:15" ht="15.75" customHeight="1" x14ac:dyDescent="0.2">
      <c r="I485" s="1"/>
      <c r="J485" s="1"/>
      <c r="K485" s="1"/>
      <c r="L485" s="1"/>
      <c r="M485" s="1"/>
      <c r="N485" s="1"/>
      <c r="O485" s="1"/>
    </row>
    <row r="486" spans="9:15" ht="15.75" customHeight="1" x14ac:dyDescent="0.2">
      <c r="I486" s="1"/>
      <c r="J486" s="1"/>
      <c r="K486" s="1"/>
      <c r="L486" s="1"/>
      <c r="M486" s="1"/>
      <c r="N486" s="1"/>
      <c r="O486" s="1"/>
    </row>
    <row r="487" spans="9:15" ht="15.75" customHeight="1" x14ac:dyDescent="0.2">
      <c r="I487" s="1"/>
      <c r="J487" s="1"/>
      <c r="K487" s="1"/>
      <c r="L487" s="1"/>
      <c r="M487" s="1"/>
      <c r="N487" s="1"/>
      <c r="O487" s="1"/>
    </row>
    <row r="488" spans="9:15" ht="15.75" customHeight="1" x14ac:dyDescent="0.2">
      <c r="I488" s="1"/>
      <c r="J488" s="1"/>
      <c r="K488" s="1"/>
      <c r="L488" s="1"/>
      <c r="M488" s="1"/>
      <c r="N488" s="1"/>
      <c r="O488" s="1"/>
    </row>
    <row r="489" spans="9:15" ht="15.75" customHeight="1" x14ac:dyDescent="0.2">
      <c r="I489" s="1"/>
      <c r="J489" s="1"/>
      <c r="K489" s="1"/>
      <c r="L489" s="1"/>
      <c r="M489" s="1"/>
      <c r="N489" s="1"/>
      <c r="O489" s="1"/>
    </row>
    <row r="490" spans="9:15" ht="15.75" customHeight="1" x14ac:dyDescent="0.2">
      <c r="I490" s="1"/>
      <c r="J490" s="1"/>
      <c r="K490" s="1"/>
      <c r="L490" s="1"/>
      <c r="M490" s="1"/>
      <c r="N490" s="1"/>
      <c r="O490" s="1"/>
    </row>
    <row r="491" spans="9:15" ht="15.75" customHeight="1" x14ac:dyDescent="0.2">
      <c r="I491" s="1"/>
      <c r="J491" s="1"/>
      <c r="K491" s="1"/>
      <c r="L491" s="1"/>
      <c r="M491" s="1"/>
      <c r="N491" s="1"/>
      <c r="O491" s="1"/>
    </row>
    <row r="492" spans="9:15" ht="15.75" customHeight="1" x14ac:dyDescent="0.2">
      <c r="I492" s="1"/>
      <c r="J492" s="1"/>
      <c r="K492" s="1"/>
      <c r="L492" s="1"/>
      <c r="M492" s="1"/>
      <c r="N492" s="1"/>
      <c r="O492" s="1"/>
    </row>
    <row r="493" spans="9:15" ht="15.75" customHeight="1" x14ac:dyDescent="0.2">
      <c r="I493" s="1"/>
      <c r="J493" s="1"/>
      <c r="K493" s="1"/>
      <c r="L493" s="1"/>
      <c r="M493" s="1"/>
      <c r="N493" s="1"/>
      <c r="O493" s="1"/>
    </row>
    <row r="494" spans="9:15" ht="15.75" customHeight="1" x14ac:dyDescent="0.2">
      <c r="I494" s="1"/>
      <c r="J494" s="1"/>
      <c r="K494" s="1"/>
      <c r="L494" s="1"/>
      <c r="M494" s="1"/>
      <c r="N494" s="1"/>
      <c r="O494" s="1"/>
    </row>
    <row r="495" spans="9:15" ht="15.75" customHeight="1" x14ac:dyDescent="0.2">
      <c r="I495" s="1"/>
      <c r="J495" s="1"/>
      <c r="K495" s="1"/>
      <c r="L495" s="1"/>
      <c r="M495" s="1"/>
      <c r="N495" s="1"/>
      <c r="O495" s="1"/>
    </row>
    <row r="496" spans="9:15" ht="15.75" customHeight="1" x14ac:dyDescent="0.2">
      <c r="I496" s="1"/>
      <c r="J496" s="1"/>
      <c r="K496" s="1"/>
      <c r="L496" s="1"/>
      <c r="M496" s="1"/>
      <c r="N496" s="1"/>
      <c r="O496" s="1"/>
    </row>
    <row r="497" spans="9:15" ht="15.75" customHeight="1" x14ac:dyDescent="0.2">
      <c r="I497" s="1"/>
      <c r="J497" s="1"/>
      <c r="K497" s="1"/>
      <c r="L497" s="1"/>
      <c r="M497" s="1"/>
      <c r="N497" s="1"/>
      <c r="O497" s="1"/>
    </row>
    <row r="498" spans="9:15" ht="15.75" customHeight="1" x14ac:dyDescent="0.2">
      <c r="I498" s="1"/>
      <c r="J498" s="1"/>
      <c r="K498" s="1"/>
      <c r="L498" s="1"/>
      <c r="M498" s="1"/>
      <c r="N498" s="1"/>
      <c r="O498" s="1"/>
    </row>
    <row r="499" spans="9:15" ht="15.75" customHeight="1" x14ac:dyDescent="0.2">
      <c r="I499" s="1"/>
      <c r="J499" s="1"/>
      <c r="K499" s="1"/>
      <c r="L499" s="1"/>
      <c r="M499" s="1"/>
      <c r="N499" s="1"/>
      <c r="O499" s="1"/>
    </row>
    <row r="500" spans="9:15" ht="15.75" customHeight="1" x14ac:dyDescent="0.2">
      <c r="I500" s="1"/>
      <c r="J500" s="1"/>
      <c r="K500" s="1"/>
      <c r="L500" s="1"/>
      <c r="M500" s="1"/>
      <c r="N500" s="1"/>
      <c r="O500" s="1"/>
    </row>
    <row r="501" spans="9:15" ht="15.75" customHeight="1" x14ac:dyDescent="0.2">
      <c r="I501" s="1"/>
      <c r="J501" s="1"/>
      <c r="K501" s="1"/>
      <c r="L501" s="1"/>
      <c r="M501" s="1"/>
      <c r="N501" s="1"/>
      <c r="O501" s="1"/>
    </row>
    <row r="502" spans="9:15" ht="15.75" customHeight="1" x14ac:dyDescent="0.2">
      <c r="I502" s="1"/>
      <c r="J502" s="1"/>
      <c r="K502" s="1"/>
      <c r="L502" s="1"/>
      <c r="M502" s="1"/>
      <c r="N502" s="1"/>
      <c r="O502" s="1"/>
    </row>
    <row r="503" spans="9:15" ht="15.75" customHeight="1" x14ac:dyDescent="0.2">
      <c r="I503" s="1"/>
      <c r="J503" s="1"/>
      <c r="K503" s="1"/>
      <c r="L503" s="1"/>
      <c r="M503" s="1"/>
      <c r="N503" s="1"/>
      <c r="O503" s="1"/>
    </row>
    <row r="504" spans="9:15" ht="15.75" customHeight="1" x14ac:dyDescent="0.2">
      <c r="I504" s="1"/>
      <c r="J504" s="1"/>
      <c r="K504" s="1"/>
      <c r="L504" s="1"/>
      <c r="M504" s="1"/>
      <c r="N504" s="1"/>
      <c r="O504" s="1"/>
    </row>
    <row r="505" spans="9:15" ht="15.75" customHeight="1" x14ac:dyDescent="0.2">
      <c r="I505" s="1"/>
      <c r="J505" s="1"/>
      <c r="K505" s="1"/>
      <c r="L505" s="1"/>
      <c r="M505" s="1"/>
      <c r="N505" s="1"/>
      <c r="O505" s="1"/>
    </row>
    <row r="506" spans="9:15" ht="15.75" customHeight="1" x14ac:dyDescent="0.2">
      <c r="I506" s="1"/>
      <c r="J506" s="1"/>
      <c r="K506" s="1"/>
      <c r="L506" s="1"/>
      <c r="M506" s="1"/>
      <c r="N506" s="1"/>
      <c r="O506" s="1"/>
    </row>
    <row r="507" spans="9:15" ht="15.75" customHeight="1" x14ac:dyDescent="0.2">
      <c r="I507" s="1"/>
      <c r="J507" s="1"/>
      <c r="K507" s="1"/>
      <c r="L507" s="1"/>
      <c r="M507" s="1"/>
      <c r="N507" s="1"/>
      <c r="O507" s="1"/>
    </row>
    <row r="508" spans="9:15" ht="15.75" customHeight="1" x14ac:dyDescent="0.2">
      <c r="I508" s="1"/>
      <c r="J508" s="1"/>
      <c r="K508" s="1"/>
      <c r="L508" s="1"/>
      <c r="M508" s="1"/>
      <c r="N508" s="1"/>
      <c r="O508" s="1"/>
    </row>
    <row r="509" spans="9:15" ht="15.75" customHeight="1" x14ac:dyDescent="0.2">
      <c r="I509" s="1"/>
      <c r="J509" s="1"/>
      <c r="K509" s="1"/>
      <c r="L509" s="1"/>
      <c r="M509" s="1"/>
      <c r="N509" s="1"/>
      <c r="O509" s="1"/>
    </row>
    <row r="510" spans="9:15" ht="15.75" customHeight="1" x14ac:dyDescent="0.2">
      <c r="I510" s="1"/>
      <c r="J510" s="1"/>
      <c r="K510" s="1"/>
      <c r="L510" s="1"/>
      <c r="M510" s="1"/>
      <c r="N510" s="1"/>
      <c r="O510" s="1"/>
    </row>
    <row r="511" spans="9:15" ht="15.75" customHeight="1" x14ac:dyDescent="0.2">
      <c r="I511" s="1"/>
      <c r="J511" s="1"/>
      <c r="K511" s="1"/>
      <c r="L511" s="1"/>
      <c r="M511" s="1"/>
      <c r="N511" s="1"/>
      <c r="O511" s="1"/>
    </row>
    <row r="512" spans="9:15" ht="15.75" customHeight="1" x14ac:dyDescent="0.2">
      <c r="I512" s="1"/>
      <c r="J512" s="1"/>
      <c r="K512" s="1"/>
      <c r="L512" s="1"/>
      <c r="M512" s="1"/>
      <c r="N512" s="1"/>
      <c r="O512" s="1"/>
    </row>
    <row r="513" spans="9:15" ht="15.75" customHeight="1" x14ac:dyDescent="0.2">
      <c r="I513" s="1"/>
      <c r="J513" s="1"/>
      <c r="K513" s="1"/>
      <c r="L513" s="1"/>
      <c r="M513" s="1"/>
      <c r="N513" s="1"/>
      <c r="O513" s="1"/>
    </row>
    <row r="514" spans="9:15" ht="15.75" customHeight="1" x14ac:dyDescent="0.2">
      <c r="I514" s="1"/>
      <c r="J514" s="1"/>
      <c r="K514" s="1"/>
      <c r="L514" s="1"/>
      <c r="M514" s="1"/>
      <c r="N514" s="1"/>
      <c r="O514" s="1"/>
    </row>
    <row r="515" spans="9:15" ht="15.75" customHeight="1" x14ac:dyDescent="0.2">
      <c r="I515" s="1"/>
      <c r="J515" s="1"/>
      <c r="K515" s="1"/>
      <c r="L515" s="1"/>
      <c r="M515" s="1"/>
      <c r="N515" s="1"/>
      <c r="O515" s="1"/>
    </row>
    <row r="516" spans="9:15" ht="15.75" customHeight="1" x14ac:dyDescent="0.2">
      <c r="I516" s="1"/>
      <c r="J516" s="1"/>
      <c r="K516" s="1"/>
      <c r="L516" s="1"/>
      <c r="M516" s="1"/>
      <c r="N516" s="1"/>
      <c r="O516" s="1"/>
    </row>
    <row r="517" spans="9:15" ht="15.75" customHeight="1" x14ac:dyDescent="0.2">
      <c r="I517" s="1"/>
      <c r="J517" s="1"/>
      <c r="K517" s="1"/>
      <c r="L517" s="1"/>
      <c r="M517" s="1"/>
      <c r="N517" s="1"/>
      <c r="O517" s="1"/>
    </row>
    <row r="518" spans="9:15" ht="15.75" customHeight="1" x14ac:dyDescent="0.2">
      <c r="I518" s="1"/>
      <c r="J518" s="1"/>
      <c r="K518" s="1"/>
      <c r="L518" s="1"/>
      <c r="M518" s="1"/>
      <c r="N518" s="1"/>
      <c r="O518" s="1"/>
    </row>
    <row r="519" spans="9:15" ht="15.75" customHeight="1" x14ac:dyDescent="0.2">
      <c r="I519" s="1"/>
      <c r="J519" s="1"/>
      <c r="K519" s="1"/>
      <c r="L519" s="1"/>
      <c r="M519" s="1"/>
      <c r="N519" s="1"/>
      <c r="O519" s="1"/>
    </row>
    <row r="520" spans="9:15" ht="15.75" customHeight="1" x14ac:dyDescent="0.2">
      <c r="I520" s="1"/>
      <c r="J520" s="1"/>
      <c r="K520" s="1"/>
      <c r="L520" s="1"/>
      <c r="M520" s="1"/>
      <c r="N520" s="1"/>
      <c r="O520" s="1"/>
    </row>
    <row r="521" spans="9:15" ht="15.75" customHeight="1" x14ac:dyDescent="0.2">
      <c r="I521" s="1"/>
      <c r="J521" s="1"/>
      <c r="K521" s="1"/>
      <c r="L521" s="1"/>
      <c r="M521" s="1"/>
      <c r="N521" s="1"/>
      <c r="O521" s="1"/>
    </row>
    <row r="522" spans="9:15" ht="15.75" customHeight="1" x14ac:dyDescent="0.2">
      <c r="I522" s="1"/>
      <c r="J522" s="1"/>
      <c r="K522" s="1"/>
      <c r="L522" s="1"/>
      <c r="M522" s="1"/>
      <c r="N522" s="1"/>
      <c r="O522" s="1"/>
    </row>
    <row r="523" spans="9:15" ht="15.75" customHeight="1" x14ac:dyDescent="0.2">
      <c r="I523" s="1"/>
      <c r="J523" s="1"/>
      <c r="K523" s="1"/>
      <c r="L523" s="1"/>
      <c r="M523" s="1"/>
      <c r="N523" s="1"/>
      <c r="O523" s="1"/>
    </row>
    <row r="524" spans="9:15" ht="15.75" customHeight="1" x14ac:dyDescent="0.2">
      <c r="I524" s="1"/>
      <c r="J524" s="1"/>
      <c r="K524" s="1"/>
      <c r="L524" s="1"/>
      <c r="M524" s="1"/>
      <c r="N524" s="1"/>
      <c r="O524" s="1"/>
    </row>
    <row r="525" spans="9:15" ht="15.75" customHeight="1" x14ac:dyDescent="0.2">
      <c r="I525" s="1"/>
      <c r="J525" s="1"/>
      <c r="K525" s="1"/>
      <c r="L525" s="1"/>
      <c r="M525" s="1"/>
      <c r="N525" s="1"/>
      <c r="O525" s="1"/>
    </row>
    <row r="526" spans="9:15" ht="15.75" customHeight="1" x14ac:dyDescent="0.2">
      <c r="I526" s="1"/>
      <c r="J526" s="1"/>
      <c r="K526" s="1"/>
      <c r="L526" s="1"/>
      <c r="M526" s="1"/>
      <c r="N526" s="1"/>
      <c r="O526" s="1"/>
    </row>
    <row r="527" spans="9:15" ht="15.75" customHeight="1" x14ac:dyDescent="0.2">
      <c r="I527" s="1"/>
      <c r="J527" s="1"/>
      <c r="K527" s="1"/>
      <c r="L527" s="1"/>
      <c r="M527" s="1"/>
      <c r="N527" s="1"/>
      <c r="O527" s="1"/>
    </row>
    <row r="528" spans="9:15" ht="15.75" customHeight="1" x14ac:dyDescent="0.2">
      <c r="I528" s="1"/>
      <c r="J528" s="1"/>
      <c r="K528" s="1"/>
      <c r="L528" s="1"/>
      <c r="M528" s="1"/>
      <c r="N528" s="1"/>
      <c r="O528" s="1"/>
    </row>
    <row r="529" spans="9:15" ht="15.75" customHeight="1" x14ac:dyDescent="0.2">
      <c r="I529" s="1"/>
      <c r="J529" s="1"/>
      <c r="K529" s="1"/>
      <c r="L529" s="1"/>
      <c r="M529" s="1"/>
      <c r="N529" s="1"/>
      <c r="O529" s="1"/>
    </row>
    <row r="530" spans="9:15" ht="15.75" customHeight="1" x14ac:dyDescent="0.2">
      <c r="I530" s="1"/>
      <c r="J530" s="1"/>
      <c r="K530" s="1"/>
      <c r="L530" s="1"/>
      <c r="M530" s="1"/>
      <c r="N530" s="1"/>
      <c r="O530" s="1"/>
    </row>
    <row r="531" spans="9:15" ht="15.75" customHeight="1" x14ac:dyDescent="0.2">
      <c r="I531" s="1"/>
      <c r="J531" s="1"/>
      <c r="K531" s="1"/>
      <c r="L531" s="1"/>
      <c r="M531" s="1"/>
      <c r="N531" s="1"/>
      <c r="O531" s="1"/>
    </row>
    <row r="532" spans="9:15" ht="15.75" customHeight="1" x14ac:dyDescent="0.2">
      <c r="I532" s="1"/>
      <c r="J532" s="1"/>
      <c r="K532" s="1"/>
      <c r="L532" s="1"/>
      <c r="M532" s="1"/>
      <c r="N532" s="1"/>
      <c r="O532" s="1"/>
    </row>
    <row r="533" spans="9:15" ht="15.75" customHeight="1" x14ac:dyDescent="0.2">
      <c r="I533" s="1"/>
      <c r="J533" s="1"/>
      <c r="K533" s="1"/>
      <c r="L533" s="1"/>
      <c r="M533" s="1"/>
      <c r="N533" s="1"/>
      <c r="O533" s="1"/>
    </row>
    <row r="534" spans="9:15" ht="15.75" customHeight="1" x14ac:dyDescent="0.2">
      <c r="I534" s="1"/>
      <c r="J534" s="1"/>
      <c r="K534" s="1"/>
      <c r="L534" s="1"/>
      <c r="M534" s="1"/>
      <c r="N534" s="1"/>
      <c r="O534" s="1"/>
    </row>
    <row r="535" spans="9:15" ht="15.75" customHeight="1" x14ac:dyDescent="0.2">
      <c r="I535" s="1"/>
      <c r="J535" s="1"/>
      <c r="K535" s="1"/>
      <c r="L535" s="1"/>
      <c r="M535" s="1"/>
      <c r="N535" s="1"/>
      <c r="O535" s="1"/>
    </row>
    <row r="536" spans="9:15" ht="15.75" customHeight="1" x14ac:dyDescent="0.2">
      <c r="I536" s="1"/>
      <c r="J536" s="1"/>
      <c r="K536" s="1"/>
      <c r="L536" s="1"/>
      <c r="M536" s="1"/>
      <c r="N536" s="1"/>
      <c r="O536" s="1"/>
    </row>
    <row r="537" spans="9:15" ht="15.75" customHeight="1" x14ac:dyDescent="0.2">
      <c r="I537" s="1"/>
      <c r="J537" s="1"/>
      <c r="K537" s="1"/>
      <c r="L537" s="1"/>
      <c r="M537" s="1"/>
      <c r="N537" s="1"/>
      <c r="O537" s="1"/>
    </row>
    <row r="538" spans="9:15" ht="15.75" customHeight="1" x14ac:dyDescent="0.2">
      <c r="I538" s="1"/>
      <c r="J538" s="1"/>
      <c r="K538" s="1"/>
      <c r="L538" s="1"/>
      <c r="M538" s="1"/>
      <c r="N538" s="1"/>
      <c r="O538" s="1"/>
    </row>
    <row r="539" spans="9:15" ht="15.75" customHeight="1" x14ac:dyDescent="0.2">
      <c r="I539" s="1"/>
      <c r="J539" s="1"/>
      <c r="K539" s="1"/>
      <c r="L539" s="1"/>
      <c r="M539" s="1"/>
      <c r="N539" s="1"/>
      <c r="O539" s="1"/>
    </row>
    <row r="540" spans="9:15" ht="15.75" customHeight="1" x14ac:dyDescent="0.2">
      <c r="I540" s="1"/>
      <c r="J540" s="1"/>
      <c r="K540" s="1"/>
      <c r="L540" s="1"/>
      <c r="M540" s="1"/>
      <c r="N540" s="1"/>
      <c r="O540" s="1"/>
    </row>
    <row r="541" spans="9:15" ht="15.75" customHeight="1" x14ac:dyDescent="0.2">
      <c r="I541" s="1"/>
      <c r="J541" s="1"/>
      <c r="K541" s="1"/>
      <c r="L541" s="1"/>
      <c r="M541" s="1"/>
      <c r="N541" s="1"/>
      <c r="O541" s="1"/>
    </row>
    <row r="542" spans="9:15" ht="15.75" customHeight="1" x14ac:dyDescent="0.2">
      <c r="I542" s="1"/>
      <c r="J542" s="1"/>
      <c r="K542" s="1"/>
      <c r="L542" s="1"/>
      <c r="M542" s="1"/>
      <c r="N542" s="1"/>
      <c r="O542" s="1"/>
    </row>
    <row r="543" spans="9:15" ht="15.75" customHeight="1" x14ac:dyDescent="0.2">
      <c r="I543" s="1"/>
      <c r="J543" s="1"/>
      <c r="K543" s="1"/>
      <c r="L543" s="1"/>
      <c r="M543" s="1"/>
      <c r="N543" s="1"/>
      <c r="O543" s="1"/>
    </row>
    <row r="544" spans="9:15" ht="15.75" customHeight="1" x14ac:dyDescent="0.2">
      <c r="I544" s="1"/>
      <c r="J544" s="1"/>
      <c r="K544" s="1"/>
      <c r="L544" s="1"/>
      <c r="M544" s="1"/>
      <c r="N544" s="1"/>
      <c r="O544" s="1"/>
    </row>
    <row r="545" spans="9:15" ht="15.75" customHeight="1" x14ac:dyDescent="0.2">
      <c r="I545" s="1"/>
      <c r="J545" s="1"/>
      <c r="K545" s="1"/>
      <c r="L545" s="1"/>
      <c r="M545" s="1"/>
      <c r="N545" s="1"/>
      <c r="O545" s="1"/>
    </row>
    <row r="546" spans="9:15" ht="15.75" customHeight="1" x14ac:dyDescent="0.2">
      <c r="I546" s="1"/>
      <c r="J546" s="1"/>
      <c r="K546" s="1"/>
      <c r="L546" s="1"/>
      <c r="M546" s="1"/>
      <c r="N546" s="1"/>
      <c r="O546" s="1"/>
    </row>
    <row r="547" spans="9:15" ht="15.75" customHeight="1" x14ac:dyDescent="0.2">
      <c r="I547" s="1"/>
      <c r="J547" s="1"/>
      <c r="K547" s="1"/>
      <c r="L547" s="1"/>
      <c r="M547" s="1"/>
      <c r="N547" s="1"/>
      <c r="O547" s="1"/>
    </row>
    <row r="548" spans="9:15" ht="15.75" customHeight="1" x14ac:dyDescent="0.2">
      <c r="I548" s="1"/>
      <c r="J548" s="1"/>
      <c r="K548" s="1"/>
      <c r="L548" s="1"/>
      <c r="M548" s="1"/>
      <c r="N548" s="1"/>
      <c r="O548" s="1"/>
    </row>
    <row r="549" spans="9:15" ht="15.75" customHeight="1" x14ac:dyDescent="0.2">
      <c r="I549" s="1"/>
      <c r="J549" s="1"/>
      <c r="K549" s="1"/>
      <c r="L549" s="1"/>
      <c r="M549" s="1"/>
      <c r="N549" s="1"/>
      <c r="O549" s="1"/>
    </row>
    <row r="550" spans="9:15" ht="15.75" customHeight="1" x14ac:dyDescent="0.2">
      <c r="I550" s="1"/>
      <c r="J550" s="1"/>
      <c r="K550" s="1"/>
      <c r="L550" s="1"/>
      <c r="M550" s="1"/>
      <c r="N550" s="1"/>
      <c r="O550" s="1"/>
    </row>
    <row r="551" spans="9:15" ht="15.75" customHeight="1" x14ac:dyDescent="0.2">
      <c r="I551" s="1"/>
      <c r="J551" s="1"/>
      <c r="K551" s="1"/>
      <c r="L551" s="1"/>
      <c r="M551" s="1"/>
      <c r="N551" s="1"/>
      <c r="O551" s="1"/>
    </row>
    <row r="552" spans="9:15" ht="15.75" customHeight="1" x14ac:dyDescent="0.2">
      <c r="I552" s="1"/>
      <c r="J552" s="1"/>
      <c r="K552" s="1"/>
      <c r="L552" s="1"/>
      <c r="M552" s="1"/>
      <c r="N552" s="1"/>
      <c r="O552" s="1"/>
    </row>
    <row r="553" spans="9:15" ht="15.75" customHeight="1" x14ac:dyDescent="0.2">
      <c r="I553" s="1"/>
      <c r="J553" s="1"/>
      <c r="K553" s="1"/>
      <c r="L553" s="1"/>
      <c r="M553" s="1"/>
      <c r="N553" s="1"/>
      <c r="O553" s="1"/>
    </row>
    <row r="554" spans="9:15" ht="15.75" customHeight="1" x14ac:dyDescent="0.2">
      <c r="I554" s="1"/>
      <c r="J554" s="1"/>
      <c r="K554" s="1"/>
      <c r="L554" s="1"/>
      <c r="M554" s="1"/>
      <c r="N554" s="1"/>
      <c r="O554" s="1"/>
    </row>
    <row r="555" spans="9:15" ht="15.75" customHeight="1" x14ac:dyDescent="0.2">
      <c r="I555" s="1"/>
      <c r="J555" s="1"/>
      <c r="K555" s="1"/>
      <c r="L555" s="1"/>
      <c r="M555" s="1"/>
      <c r="N555" s="1"/>
      <c r="O555" s="1"/>
    </row>
    <row r="556" spans="9:15" ht="15.75" customHeight="1" x14ac:dyDescent="0.2">
      <c r="I556" s="1"/>
      <c r="J556" s="1"/>
      <c r="K556" s="1"/>
      <c r="L556" s="1"/>
      <c r="M556" s="1"/>
      <c r="N556" s="1"/>
      <c r="O556" s="1"/>
    </row>
    <row r="557" spans="9:15" ht="15.75" customHeight="1" x14ac:dyDescent="0.2">
      <c r="I557" s="1"/>
      <c r="J557" s="1"/>
      <c r="K557" s="1"/>
      <c r="L557" s="1"/>
      <c r="M557" s="1"/>
      <c r="N557" s="1"/>
      <c r="O557" s="1"/>
    </row>
    <row r="558" spans="9:15" ht="15.75" customHeight="1" x14ac:dyDescent="0.2">
      <c r="I558" s="1"/>
      <c r="J558" s="1"/>
      <c r="K558" s="1"/>
      <c r="L558" s="1"/>
      <c r="M558" s="1"/>
      <c r="N558" s="1"/>
      <c r="O558" s="1"/>
    </row>
    <row r="559" spans="9:15" ht="15.75" customHeight="1" x14ac:dyDescent="0.2">
      <c r="I559" s="1"/>
      <c r="J559" s="1"/>
      <c r="K559" s="1"/>
      <c r="L559" s="1"/>
      <c r="M559" s="1"/>
      <c r="N559" s="1"/>
      <c r="O559" s="1"/>
    </row>
    <row r="560" spans="9:15" ht="15.75" customHeight="1" x14ac:dyDescent="0.2">
      <c r="I560" s="1"/>
      <c r="J560" s="1"/>
      <c r="K560" s="1"/>
      <c r="L560" s="1"/>
      <c r="M560" s="1"/>
      <c r="N560" s="1"/>
      <c r="O560" s="1"/>
    </row>
    <row r="561" spans="9:15" ht="15.75" customHeight="1" x14ac:dyDescent="0.2">
      <c r="I561" s="1"/>
      <c r="J561" s="1"/>
      <c r="K561" s="1"/>
      <c r="L561" s="1"/>
      <c r="M561" s="1"/>
      <c r="N561" s="1"/>
      <c r="O561" s="1"/>
    </row>
    <row r="562" spans="9:15" ht="15.75" customHeight="1" x14ac:dyDescent="0.2">
      <c r="I562" s="1"/>
      <c r="J562" s="1"/>
      <c r="K562" s="1"/>
      <c r="L562" s="1"/>
      <c r="M562" s="1"/>
      <c r="N562" s="1"/>
      <c r="O562" s="1"/>
    </row>
    <row r="563" spans="9:15" ht="15.75" customHeight="1" x14ac:dyDescent="0.2">
      <c r="I563" s="1"/>
      <c r="J563" s="1"/>
      <c r="K563" s="1"/>
      <c r="L563" s="1"/>
      <c r="M563" s="1"/>
      <c r="N563" s="1"/>
      <c r="O563" s="1"/>
    </row>
    <row r="564" spans="9:15" ht="15.75" customHeight="1" x14ac:dyDescent="0.2">
      <c r="I564" s="1"/>
      <c r="J564" s="1"/>
      <c r="K564" s="1"/>
      <c r="L564" s="1"/>
      <c r="M564" s="1"/>
      <c r="N564" s="1"/>
      <c r="O564" s="1"/>
    </row>
    <row r="565" spans="9:15" ht="15.75" customHeight="1" x14ac:dyDescent="0.2">
      <c r="I565" s="1"/>
      <c r="J565" s="1"/>
      <c r="K565" s="1"/>
      <c r="L565" s="1"/>
      <c r="M565" s="1"/>
      <c r="N565" s="1"/>
      <c r="O565" s="1"/>
    </row>
    <row r="566" spans="9:15" ht="15.75" customHeight="1" x14ac:dyDescent="0.2">
      <c r="I566" s="1"/>
      <c r="J566" s="1"/>
      <c r="K566" s="1"/>
      <c r="L566" s="1"/>
      <c r="M566" s="1"/>
      <c r="N566" s="1"/>
      <c r="O566" s="1"/>
    </row>
    <row r="567" spans="9:15" ht="15.75" customHeight="1" x14ac:dyDescent="0.2">
      <c r="I567" s="1"/>
      <c r="J567" s="1"/>
      <c r="K567" s="1"/>
      <c r="L567" s="1"/>
      <c r="M567" s="1"/>
      <c r="N567" s="1"/>
      <c r="O567" s="1"/>
    </row>
    <row r="568" spans="9:15" ht="15.75" customHeight="1" x14ac:dyDescent="0.2">
      <c r="I568" s="1"/>
      <c r="J568" s="1"/>
      <c r="K568" s="1"/>
      <c r="L568" s="1"/>
      <c r="M568" s="1"/>
      <c r="N568" s="1"/>
      <c r="O568" s="1"/>
    </row>
    <row r="569" spans="9:15" ht="15.75" customHeight="1" x14ac:dyDescent="0.2">
      <c r="I569" s="1"/>
      <c r="J569" s="1"/>
      <c r="K569" s="1"/>
      <c r="L569" s="1"/>
      <c r="M569" s="1"/>
      <c r="N569" s="1"/>
      <c r="O569" s="1"/>
    </row>
    <row r="570" spans="9:15" ht="15.75" customHeight="1" x14ac:dyDescent="0.2">
      <c r="I570" s="1"/>
      <c r="J570" s="1"/>
      <c r="K570" s="1"/>
      <c r="L570" s="1"/>
      <c r="M570" s="1"/>
      <c r="N570" s="1"/>
      <c r="O570" s="1"/>
    </row>
    <row r="571" spans="9:15" ht="15.75" customHeight="1" x14ac:dyDescent="0.2">
      <c r="I571" s="1"/>
      <c r="J571" s="1"/>
      <c r="K571" s="1"/>
      <c r="L571" s="1"/>
      <c r="M571" s="1"/>
      <c r="N571" s="1"/>
      <c r="O571" s="1"/>
    </row>
    <row r="572" spans="9:15" ht="15.75" customHeight="1" x14ac:dyDescent="0.2">
      <c r="I572" s="1"/>
      <c r="J572" s="1"/>
      <c r="K572" s="1"/>
      <c r="L572" s="1"/>
      <c r="M572" s="1"/>
      <c r="N572" s="1"/>
      <c r="O572" s="1"/>
    </row>
    <row r="573" spans="9:15" ht="15.75" customHeight="1" x14ac:dyDescent="0.2">
      <c r="I573" s="1"/>
      <c r="J573" s="1"/>
      <c r="K573" s="1"/>
      <c r="L573" s="1"/>
      <c r="M573" s="1"/>
      <c r="N573" s="1"/>
      <c r="O573" s="1"/>
    </row>
    <row r="574" spans="9:15" ht="15.75" customHeight="1" x14ac:dyDescent="0.2">
      <c r="I574" s="1"/>
      <c r="J574" s="1"/>
      <c r="K574" s="1"/>
      <c r="L574" s="1"/>
      <c r="M574" s="1"/>
      <c r="N574" s="1"/>
      <c r="O574" s="1"/>
    </row>
    <row r="575" spans="9:15" ht="15.75" customHeight="1" x14ac:dyDescent="0.2">
      <c r="I575" s="1"/>
      <c r="J575" s="1"/>
      <c r="K575" s="1"/>
      <c r="L575" s="1"/>
      <c r="M575" s="1"/>
      <c r="N575" s="1"/>
      <c r="O575" s="1"/>
    </row>
    <row r="576" spans="9:15" ht="15.75" customHeight="1" x14ac:dyDescent="0.2">
      <c r="I576" s="1"/>
      <c r="J576" s="1"/>
      <c r="K576" s="1"/>
      <c r="L576" s="1"/>
      <c r="M576" s="1"/>
      <c r="N576" s="1"/>
      <c r="O576" s="1"/>
    </row>
    <row r="577" spans="9:15" ht="15.75" customHeight="1" x14ac:dyDescent="0.2">
      <c r="I577" s="1"/>
      <c r="J577" s="1"/>
      <c r="K577" s="1"/>
      <c r="L577" s="1"/>
      <c r="M577" s="1"/>
      <c r="N577" s="1"/>
      <c r="O577" s="1"/>
    </row>
    <row r="578" spans="9:15" ht="15.75" customHeight="1" x14ac:dyDescent="0.2">
      <c r="I578" s="1"/>
      <c r="J578" s="1"/>
      <c r="K578" s="1"/>
      <c r="L578" s="1"/>
      <c r="M578" s="1"/>
      <c r="N578" s="1"/>
      <c r="O578" s="1"/>
    </row>
    <row r="579" spans="9:15" ht="15.75" customHeight="1" x14ac:dyDescent="0.2">
      <c r="I579" s="1"/>
      <c r="J579" s="1"/>
      <c r="K579" s="1"/>
      <c r="L579" s="1"/>
      <c r="M579" s="1"/>
      <c r="N579" s="1"/>
      <c r="O579" s="1"/>
    </row>
    <row r="580" spans="9:15" ht="15.75" customHeight="1" x14ac:dyDescent="0.2">
      <c r="I580" s="1"/>
      <c r="J580" s="1"/>
      <c r="K580" s="1"/>
      <c r="L580" s="1"/>
      <c r="M580" s="1"/>
      <c r="N580" s="1"/>
      <c r="O580" s="1"/>
    </row>
    <row r="581" spans="9:15" ht="15.75" customHeight="1" x14ac:dyDescent="0.2">
      <c r="I581" s="1"/>
      <c r="J581" s="1"/>
      <c r="K581" s="1"/>
      <c r="L581" s="1"/>
      <c r="M581" s="1"/>
      <c r="N581" s="1"/>
      <c r="O581" s="1"/>
    </row>
    <row r="582" spans="9:15" ht="15.75" customHeight="1" x14ac:dyDescent="0.2">
      <c r="I582" s="1"/>
      <c r="J582" s="1"/>
      <c r="K582" s="1"/>
      <c r="L582" s="1"/>
      <c r="M582" s="1"/>
      <c r="N582" s="1"/>
      <c r="O582" s="1"/>
    </row>
    <row r="583" spans="9:15" ht="15.75" customHeight="1" x14ac:dyDescent="0.2">
      <c r="I583" s="1"/>
      <c r="J583" s="1"/>
      <c r="K583" s="1"/>
      <c r="L583" s="1"/>
      <c r="M583" s="1"/>
      <c r="N583" s="1"/>
      <c r="O583" s="1"/>
    </row>
    <row r="584" spans="9:15" ht="15.75" customHeight="1" x14ac:dyDescent="0.2">
      <c r="I584" s="1"/>
      <c r="J584" s="1"/>
      <c r="K584" s="1"/>
      <c r="L584" s="1"/>
      <c r="M584" s="1"/>
      <c r="N584" s="1"/>
      <c r="O584" s="1"/>
    </row>
    <row r="585" spans="9:15" ht="15.75" customHeight="1" x14ac:dyDescent="0.2">
      <c r="I585" s="1"/>
      <c r="J585" s="1"/>
      <c r="K585" s="1"/>
      <c r="L585" s="1"/>
      <c r="M585" s="1"/>
      <c r="N585" s="1"/>
      <c r="O585" s="1"/>
    </row>
    <row r="586" spans="9:15" ht="15.75" customHeight="1" x14ac:dyDescent="0.2">
      <c r="I586" s="1"/>
      <c r="J586" s="1"/>
      <c r="K586" s="1"/>
      <c r="L586" s="1"/>
      <c r="M586" s="1"/>
      <c r="N586" s="1"/>
      <c r="O586" s="1"/>
    </row>
    <row r="587" spans="9:15" ht="15.75" customHeight="1" x14ac:dyDescent="0.2">
      <c r="I587" s="1"/>
      <c r="J587" s="1"/>
      <c r="K587" s="1"/>
      <c r="L587" s="1"/>
      <c r="M587" s="1"/>
      <c r="N587" s="1"/>
      <c r="O587" s="1"/>
    </row>
    <row r="588" spans="9:15" ht="15.75" customHeight="1" x14ac:dyDescent="0.2">
      <c r="I588" s="1"/>
      <c r="J588" s="1"/>
      <c r="K588" s="1"/>
      <c r="L588" s="1"/>
      <c r="M588" s="1"/>
      <c r="N588" s="1"/>
      <c r="O588" s="1"/>
    </row>
    <row r="589" spans="9:15" ht="15.75" customHeight="1" x14ac:dyDescent="0.2">
      <c r="I589" s="1"/>
      <c r="J589" s="1"/>
      <c r="K589" s="1"/>
      <c r="L589" s="1"/>
      <c r="M589" s="1"/>
      <c r="N589" s="1"/>
      <c r="O589" s="1"/>
    </row>
    <row r="590" spans="9:15" ht="15.75" customHeight="1" x14ac:dyDescent="0.2">
      <c r="I590" s="1"/>
      <c r="J590" s="1"/>
      <c r="K590" s="1"/>
      <c r="L590" s="1"/>
      <c r="M590" s="1"/>
      <c r="N590" s="1"/>
      <c r="O590" s="1"/>
    </row>
    <row r="591" spans="9:15" ht="15.75" customHeight="1" x14ac:dyDescent="0.2">
      <c r="I591" s="1"/>
      <c r="J591" s="1"/>
      <c r="K591" s="1"/>
      <c r="L591" s="1"/>
      <c r="M591" s="1"/>
      <c r="N591" s="1"/>
      <c r="O591" s="1"/>
    </row>
    <row r="592" spans="9:15" ht="15.75" customHeight="1" x14ac:dyDescent="0.2">
      <c r="I592" s="1"/>
      <c r="J592" s="1"/>
      <c r="K592" s="1"/>
      <c r="L592" s="1"/>
      <c r="M592" s="1"/>
      <c r="N592" s="1"/>
      <c r="O592" s="1"/>
    </row>
    <row r="593" spans="9:15" ht="15.75" customHeight="1" x14ac:dyDescent="0.2">
      <c r="I593" s="1"/>
      <c r="J593" s="1"/>
      <c r="K593" s="1"/>
      <c r="L593" s="1"/>
      <c r="M593" s="1"/>
      <c r="N593" s="1"/>
      <c r="O593" s="1"/>
    </row>
    <row r="594" spans="9:15" ht="15.75" customHeight="1" x14ac:dyDescent="0.2">
      <c r="I594" s="1"/>
      <c r="J594" s="1"/>
      <c r="K594" s="1"/>
      <c r="L594" s="1"/>
      <c r="M594" s="1"/>
      <c r="N594" s="1"/>
      <c r="O594" s="1"/>
    </row>
    <row r="595" spans="9:15" ht="15.75" customHeight="1" x14ac:dyDescent="0.2">
      <c r="I595" s="1"/>
      <c r="J595" s="1"/>
      <c r="K595" s="1"/>
      <c r="L595" s="1"/>
      <c r="M595" s="1"/>
      <c r="N595" s="1"/>
      <c r="O595" s="1"/>
    </row>
    <row r="596" spans="9:15" ht="15.75" customHeight="1" x14ac:dyDescent="0.2">
      <c r="I596" s="1"/>
      <c r="J596" s="1"/>
      <c r="K596" s="1"/>
      <c r="L596" s="1"/>
      <c r="M596" s="1"/>
      <c r="N596" s="1"/>
      <c r="O596" s="1"/>
    </row>
    <row r="597" spans="9:15" ht="15.75" customHeight="1" x14ac:dyDescent="0.2">
      <c r="I597" s="1"/>
      <c r="J597" s="1"/>
      <c r="K597" s="1"/>
      <c r="L597" s="1"/>
      <c r="M597" s="1"/>
      <c r="N597" s="1"/>
      <c r="O597" s="1"/>
    </row>
    <row r="598" spans="9:15" ht="15.75" customHeight="1" x14ac:dyDescent="0.2">
      <c r="I598" s="1"/>
      <c r="J598" s="1"/>
      <c r="K598" s="1"/>
      <c r="L598" s="1"/>
      <c r="M598" s="1"/>
      <c r="N598" s="1"/>
      <c r="O598" s="1"/>
    </row>
    <row r="599" spans="9:15" ht="15.75" customHeight="1" x14ac:dyDescent="0.2">
      <c r="I599" s="1"/>
      <c r="J599" s="1"/>
      <c r="K599" s="1"/>
      <c r="L599" s="1"/>
      <c r="M599" s="1"/>
      <c r="N599" s="1"/>
      <c r="O599" s="1"/>
    </row>
    <row r="600" spans="9:15" ht="15.75" customHeight="1" x14ac:dyDescent="0.2">
      <c r="I600" s="1"/>
      <c r="J600" s="1"/>
      <c r="K600" s="1"/>
      <c r="L600" s="1"/>
      <c r="M600" s="1"/>
      <c r="N600" s="1"/>
      <c r="O600" s="1"/>
    </row>
    <row r="601" spans="9:15" ht="15.75" customHeight="1" x14ac:dyDescent="0.2">
      <c r="I601" s="1"/>
      <c r="J601" s="1"/>
      <c r="K601" s="1"/>
      <c r="L601" s="1"/>
      <c r="M601" s="1"/>
      <c r="N601" s="1"/>
      <c r="O601" s="1"/>
    </row>
    <row r="602" spans="9:15" ht="15.75" customHeight="1" x14ac:dyDescent="0.2">
      <c r="I602" s="1"/>
      <c r="J602" s="1"/>
      <c r="K602" s="1"/>
      <c r="L602" s="1"/>
      <c r="M602" s="1"/>
      <c r="N602" s="1"/>
      <c r="O602" s="1"/>
    </row>
    <row r="603" spans="9:15" ht="15.75" customHeight="1" x14ac:dyDescent="0.2">
      <c r="I603" s="1"/>
      <c r="J603" s="1"/>
      <c r="K603" s="1"/>
      <c r="L603" s="1"/>
      <c r="M603" s="1"/>
      <c r="N603" s="1"/>
      <c r="O603" s="1"/>
    </row>
    <row r="604" spans="9:15" ht="15.75" customHeight="1" x14ac:dyDescent="0.2">
      <c r="I604" s="1"/>
      <c r="J604" s="1"/>
      <c r="K604" s="1"/>
      <c r="L604" s="1"/>
      <c r="M604" s="1"/>
      <c r="N604" s="1"/>
      <c r="O604" s="1"/>
    </row>
    <row r="605" spans="9:15" ht="15.75" customHeight="1" x14ac:dyDescent="0.2">
      <c r="I605" s="1"/>
      <c r="J605" s="1"/>
      <c r="K605" s="1"/>
      <c r="L605" s="1"/>
      <c r="M605" s="1"/>
      <c r="N605" s="1"/>
      <c r="O605" s="1"/>
    </row>
    <row r="606" spans="9:15" ht="15.75" customHeight="1" x14ac:dyDescent="0.2">
      <c r="I606" s="1"/>
      <c r="J606" s="1"/>
      <c r="K606" s="1"/>
      <c r="L606" s="1"/>
      <c r="M606" s="1"/>
      <c r="N606" s="1"/>
      <c r="O606" s="1"/>
    </row>
    <row r="607" spans="9:15" ht="15.75" customHeight="1" x14ac:dyDescent="0.2">
      <c r="I607" s="1"/>
      <c r="J607" s="1"/>
      <c r="K607" s="1"/>
      <c r="L607" s="1"/>
      <c r="M607" s="1"/>
      <c r="N607" s="1"/>
      <c r="O607" s="1"/>
    </row>
    <row r="608" spans="9:15" ht="15.75" customHeight="1" x14ac:dyDescent="0.2">
      <c r="I608" s="1"/>
      <c r="J608" s="1"/>
      <c r="K608" s="1"/>
      <c r="L608" s="1"/>
      <c r="M608" s="1"/>
      <c r="N608" s="1"/>
      <c r="O608" s="1"/>
    </row>
    <row r="609" spans="9:15" ht="15.75" customHeight="1" x14ac:dyDescent="0.2">
      <c r="I609" s="1"/>
      <c r="J609" s="1"/>
      <c r="K609" s="1"/>
      <c r="L609" s="1"/>
      <c r="M609" s="1"/>
      <c r="N609" s="1"/>
      <c r="O609" s="1"/>
    </row>
    <row r="610" spans="9:15" ht="15.75" customHeight="1" x14ac:dyDescent="0.2">
      <c r="I610" s="1"/>
      <c r="J610" s="1"/>
      <c r="K610" s="1"/>
      <c r="L610" s="1"/>
      <c r="M610" s="1"/>
      <c r="N610" s="1"/>
      <c r="O610" s="1"/>
    </row>
    <row r="611" spans="9:15" ht="15.75" customHeight="1" x14ac:dyDescent="0.2">
      <c r="I611" s="1"/>
      <c r="J611" s="1"/>
      <c r="K611" s="1"/>
      <c r="L611" s="1"/>
      <c r="M611" s="1"/>
      <c r="N611" s="1"/>
      <c r="O611" s="1"/>
    </row>
    <row r="612" spans="9:15" ht="15.75" customHeight="1" x14ac:dyDescent="0.2">
      <c r="I612" s="1"/>
      <c r="J612" s="1"/>
      <c r="K612" s="1"/>
      <c r="L612" s="1"/>
      <c r="M612" s="1"/>
      <c r="N612" s="1"/>
      <c r="O612" s="1"/>
    </row>
    <row r="613" spans="9:15" ht="15.75" customHeight="1" x14ac:dyDescent="0.2">
      <c r="I613" s="1"/>
      <c r="J613" s="1"/>
      <c r="K613" s="1"/>
      <c r="L613" s="1"/>
      <c r="M613" s="1"/>
      <c r="N613" s="1"/>
      <c r="O613" s="1"/>
    </row>
    <row r="614" spans="9:15" ht="15.75" customHeight="1" x14ac:dyDescent="0.2">
      <c r="I614" s="1"/>
      <c r="J614" s="1"/>
      <c r="K614" s="1"/>
      <c r="L614" s="1"/>
      <c r="M614" s="1"/>
      <c r="N614" s="1"/>
      <c r="O614" s="1"/>
    </row>
    <row r="615" spans="9:15" ht="15.75" customHeight="1" x14ac:dyDescent="0.2">
      <c r="I615" s="1"/>
      <c r="J615" s="1"/>
      <c r="K615" s="1"/>
      <c r="L615" s="1"/>
      <c r="M615" s="1"/>
      <c r="N615" s="1"/>
      <c r="O615" s="1"/>
    </row>
    <row r="616" spans="9:15" ht="15.75" customHeight="1" x14ac:dyDescent="0.2">
      <c r="I616" s="1"/>
      <c r="J616" s="1"/>
      <c r="K616" s="1"/>
      <c r="L616" s="1"/>
      <c r="M616" s="1"/>
      <c r="N616" s="1"/>
      <c r="O616" s="1"/>
    </row>
    <row r="617" spans="9:15" ht="15.75" customHeight="1" x14ac:dyDescent="0.2">
      <c r="I617" s="1"/>
      <c r="J617" s="1"/>
      <c r="K617" s="1"/>
      <c r="L617" s="1"/>
      <c r="M617" s="1"/>
      <c r="N617" s="1"/>
      <c r="O617" s="1"/>
    </row>
    <row r="618" spans="9:15" ht="15.75" customHeight="1" x14ac:dyDescent="0.2">
      <c r="I618" s="1"/>
      <c r="J618" s="1"/>
      <c r="K618" s="1"/>
      <c r="L618" s="1"/>
      <c r="M618" s="1"/>
      <c r="N618" s="1"/>
      <c r="O618" s="1"/>
    </row>
    <row r="619" spans="9:15" ht="15.75" customHeight="1" x14ac:dyDescent="0.2">
      <c r="I619" s="1"/>
      <c r="J619" s="1"/>
      <c r="K619" s="1"/>
      <c r="L619" s="1"/>
      <c r="M619" s="1"/>
      <c r="N619" s="1"/>
      <c r="O619" s="1"/>
    </row>
    <row r="620" spans="9:15" ht="15.75" customHeight="1" x14ac:dyDescent="0.2">
      <c r="I620" s="1"/>
      <c r="J620" s="1"/>
      <c r="K620" s="1"/>
      <c r="L620" s="1"/>
      <c r="M620" s="1"/>
      <c r="N620" s="1"/>
      <c r="O620" s="1"/>
    </row>
    <row r="621" spans="9:15" ht="15.75" customHeight="1" x14ac:dyDescent="0.2">
      <c r="I621" s="1"/>
      <c r="J621" s="1"/>
      <c r="K621" s="1"/>
      <c r="L621" s="1"/>
      <c r="M621" s="1"/>
      <c r="N621" s="1"/>
      <c r="O621" s="1"/>
    </row>
    <row r="622" spans="9:15" ht="15.75" customHeight="1" x14ac:dyDescent="0.2">
      <c r="I622" s="1"/>
      <c r="J622" s="1"/>
      <c r="K622" s="1"/>
      <c r="L622" s="1"/>
      <c r="M622" s="1"/>
      <c r="N622" s="1"/>
      <c r="O622" s="1"/>
    </row>
    <row r="623" spans="9:15" ht="15.75" customHeight="1" x14ac:dyDescent="0.2">
      <c r="I623" s="1"/>
      <c r="J623" s="1"/>
      <c r="K623" s="1"/>
      <c r="L623" s="1"/>
      <c r="M623" s="1"/>
      <c r="N623" s="1"/>
      <c r="O623" s="1"/>
    </row>
    <row r="624" spans="9:15" ht="15.75" customHeight="1" x14ac:dyDescent="0.2">
      <c r="I624" s="1"/>
      <c r="J624" s="1"/>
      <c r="K624" s="1"/>
      <c r="L624" s="1"/>
      <c r="M624" s="1"/>
      <c r="N624" s="1"/>
      <c r="O624" s="1"/>
    </row>
    <row r="625" spans="9:15" ht="15.75" customHeight="1" x14ac:dyDescent="0.2">
      <c r="I625" s="1"/>
      <c r="J625" s="1"/>
      <c r="K625" s="1"/>
      <c r="L625" s="1"/>
      <c r="M625" s="1"/>
      <c r="N625" s="1"/>
      <c r="O625" s="1"/>
    </row>
    <row r="626" spans="9:15" ht="15.75" customHeight="1" x14ac:dyDescent="0.2">
      <c r="I626" s="1"/>
      <c r="J626" s="1"/>
      <c r="K626" s="1"/>
      <c r="L626" s="1"/>
      <c r="M626" s="1"/>
      <c r="N626" s="1"/>
      <c r="O626" s="1"/>
    </row>
    <row r="627" spans="9:15" ht="15.75" customHeight="1" x14ac:dyDescent="0.2">
      <c r="I627" s="1"/>
      <c r="J627" s="1"/>
      <c r="K627" s="1"/>
      <c r="L627" s="1"/>
      <c r="M627" s="1"/>
      <c r="N627" s="1"/>
      <c r="O627" s="1"/>
    </row>
    <row r="628" spans="9:15" ht="15.75" customHeight="1" x14ac:dyDescent="0.2">
      <c r="I628" s="1"/>
      <c r="J628" s="1"/>
      <c r="K628" s="1"/>
      <c r="L628" s="1"/>
      <c r="M628" s="1"/>
      <c r="N628" s="1"/>
      <c r="O628" s="1"/>
    </row>
    <row r="629" spans="9:15" ht="15.75" customHeight="1" x14ac:dyDescent="0.2">
      <c r="I629" s="1"/>
      <c r="J629" s="1"/>
      <c r="K629" s="1"/>
      <c r="L629" s="1"/>
      <c r="M629" s="1"/>
      <c r="N629" s="1"/>
      <c r="O629" s="1"/>
    </row>
    <row r="630" spans="9:15" ht="15.75" customHeight="1" x14ac:dyDescent="0.2">
      <c r="I630" s="1"/>
      <c r="J630" s="1"/>
      <c r="K630" s="1"/>
      <c r="L630" s="1"/>
      <c r="M630" s="1"/>
      <c r="N630" s="1"/>
      <c r="O630" s="1"/>
    </row>
    <row r="631" spans="9:15" ht="15.75" customHeight="1" x14ac:dyDescent="0.2">
      <c r="I631" s="1"/>
      <c r="J631" s="1"/>
      <c r="K631" s="1"/>
      <c r="L631" s="1"/>
      <c r="M631" s="1"/>
      <c r="N631" s="1"/>
      <c r="O631" s="1"/>
    </row>
    <row r="632" spans="9:15" ht="15.75" customHeight="1" x14ac:dyDescent="0.2">
      <c r="I632" s="1"/>
      <c r="J632" s="1"/>
      <c r="K632" s="1"/>
      <c r="L632" s="1"/>
      <c r="M632" s="1"/>
      <c r="N632" s="1"/>
      <c r="O632" s="1"/>
    </row>
    <row r="633" spans="9:15" ht="15.75" customHeight="1" x14ac:dyDescent="0.2">
      <c r="I633" s="1"/>
      <c r="J633" s="1"/>
      <c r="K633" s="1"/>
      <c r="L633" s="1"/>
      <c r="M633" s="1"/>
      <c r="N633" s="1"/>
      <c r="O633" s="1"/>
    </row>
    <row r="634" spans="9:15" ht="15.75" customHeight="1" x14ac:dyDescent="0.2">
      <c r="I634" s="1"/>
      <c r="J634" s="1"/>
      <c r="K634" s="1"/>
      <c r="L634" s="1"/>
      <c r="M634" s="1"/>
      <c r="N634" s="1"/>
      <c r="O634" s="1"/>
    </row>
    <row r="635" spans="9:15" ht="15.75" customHeight="1" x14ac:dyDescent="0.2">
      <c r="I635" s="1"/>
      <c r="J635" s="1"/>
      <c r="K635" s="1"/>
      <c r="L635" s="1"/>
      <c r="M635" s="1"/>
      <c r="N635" s="1"/>
      <c r="O635" s="1"/>
    </row>
    <row r="636" spans="9:15" ht="15.75" customHeight="1" x14ac:dyDescent="0.2">
      <c r="I636" s="1"/>
      <c r="J636" s="1"/>
      <c r="K636" s="1"/>
      <c r="L636" s="1"/>
      <c r="M636" s="1"/>
      <c r="N636" s="1"/>
      <c r="O636" s="1"/>
    </row>
    <row r="637" spans="9:15" ht="15.75" customHeight="1" x14ac:dyDescent="0.2">
      <c r="I637" s="1"/>
      <c r="J637" s="1"/>
      <c r="K637" s="1"/>
      <c r="L637" s="1"/>
      <c r="M637" s="1"/>
      <c r="N637" s="1"/>
      <c r="O637" s="1"/>
    </row>
    <row r="638" spans="9:15" ht="15.75" customHeight="1" x14ac:dyDescent="0.2">
      <c r="I638" s="1"/>
      <c r="J638" s="1"/>
      <c r="K638" s="1"/>
      <c r="L638" s="1"/>
      <c r="M638" s="1"/>
      <c r="N638" s="1"/>
      <c r="O638" s="1"/>
    </row>
    <row r="639" spans="9:15" ht="15.75" customHeight="1" x14ac:dyDescent="0.2">
      <c r="I639" s="1"/>
      <c r="J639" s="1"/>
      <c r="K639" s="1"/>
      <c r="L639" s="1"/>
      <c r="M639" s="1"/>
      <c r="N639" s="1"/>
      <c r="O639" s="1"/>
    </row>
    <row r="640" spans="9:15" ht="15.75" customHeight="1" x14ac:dyDescent="0.2">
      <c r="I640" s="1"/>
      <c r="J640" s="1"/>
      <c r="K640" s="1"/>
      <c r="L640" s="1"/>
      <c r="M640" s="1"/>
      <c r="N640" s="1"/>
      <c r="O640" s="1"/>
    </row>
    <row r="641" spans="9:15" ht="15.75" customHeight="1" x14ac:dyDescent="0.2">
      <c r="I641" s="1"/>
      <c r="J641" s="1"/>
      <c r="K641" s="1"/>
      <c r="L641" s="1"/>
      <c r="M641" s="1"/>
      <c r="N641" s="1"/>
      <c r="O641" s="1"/>
    </row>
    <row r="642" spans="9:15" ht="15.75" customHeight="1" x14ac:dyDescent="0.2">
      <c r="I642" s="1"/>
      <c r="J642" s="1"/>
      <c r="K642" s="1"/>
      <c r="L642" s="1"/>
      <c r="M642" s="1"/>
      <c r="N642" s="1"/>
      <c r="O642" s="1"/>
    </row>
    <row r="643" spans="9:15" ht="15.75" customHeight="1" x14ac:dyDescent="0.2">
      <c r="I643" s="1"/>
      <c r="J643" s="1"/>
      <c r="K643" s="1"/>
      <c r="L643" s="1"/>
      <c r="M643" s="1"/>
      <c r="N643" s="1"/>
      <c r="O643" s="1"/>
    </row>
    <row r="644" spans="9:15" ht="15.75" customHeight="1" x14ac:dyDescent="0.2">
      <c r="I644" s="1"/>
      <c r="J644" s="1"/>
      <c r="K644" s="1"/>
      <c r="L644" s="1"/>
      <c r="M644" s="1"/>
      <c r="N644" s="1"/>
      <c r="O644" s="1"/>
    </row>
    <row r="645" spans="9:15" ht="15.75" customHeight="1" x14ac:dyDescent="0.2">
      <c r="I645" s="1"/>
      <c r="J645" s="1"/>
      <c r="K645" s="1"/>
      <c r="L645" s="1"/>
      <c r="M645" s="1"/>
      <c r="N645" s="1"/>
      <c r="O645" s="1"/>
    </row>
    <row r="646" spans="9:15" ht="15.75" customHeight="1" x14ac:dyDescent="0.2">
      <c r="I646" s="1"/>
      <c r="J646" s="1"/>
      <c r="K646" s="1"/>
      <c r="L646" s="1"/>
      <c r="M646" s="1"/>
      <c r="N646" s="1"/>
      <c r="O646" s="1"/>
    </row>
    <row r="647" spans="9:15" ht="15.75" customHeight="1" x14ac:dyDescent="0.2">
      <c r="I647" s="1"/>
      <c r="J647" s="1"/>
      <c r="K647" s="1"/>
      <c r="L647" s="1"/>
      <c r="M647" s="1"/>
      <c r="N647" s="1"/>
      <c r="O647" s="1"/>
    </row>
    <row r="648" spans="9:15" ht="15.75" customHeight="1" x14ac:dyDescent="0.2">
      <c r="I648" s="1"/>
      <c r="J648" s="1"/>
      <c r="K648" s="1"/>
      <c r="L648" s="1"/>
      <c r="M648" s="1"/>
      <c r="N648" s="1"/>
      <c r="O648" s="1"/>
    </row>
    <row r="649" spans="9:15" ht="15.75" customHeight="1" x14ac:dyDescent="0.2">
      <c r="I649" s="1"/>
      <c r="J649" s="1"/>
      <c r="K649" s="1"/>
      <c r="L649" s="1"/>
      <c r="M649" s="1"/>
      <c r="N649" s="1"/>
      <c r="O649" s="1"/>
    </row>
    <row r="650" spans="9:15" ht="15.75" customHeight="1" x14ac:dyDescent="0.2">
      <c r="I650" s="1"/>
      <c r="J650" s="1"/>
      <c r="K650" s="1"/>
      <c r="L650" s="1"/>
      <c r="M650" s="1"/>
      <c r="N650" s="1"/>
      <c r="O650" s="1"/>
    </row>
    <row r="651" spans="9:15" ht="15.75" customHeight="1" x14ac:dyDescent="0.2">
      <c r="I651" s="1"/>
      <c r="J651" s="1"/>
      <c r="K651" s="1"/>
      <c r="L651" s="1"/>
      <c r="M651" s="1"/>
      <c r="N651" s="1"/>
      <c r="O651" s="1"/>
    </row>
    <row r="652" spans="9:15" ht="15.75" customHeight="1" x14ac:dyDescent="0.2">
      <c r="I652" s="1"/>
      <c r="J652" s="1"/>
      <c r="K652" s="1"/>
      <c r="L652" s="1"/>
      <c r="M652" s="1"/>
      <c r="N652" s="1"/>
      <c r="O652" s="1"/>
    </row>
    <row r="653" spans="9:15" ht="15.75" customHeight="1" x14ac:dyDescent="0.2">
      <c r="I653" s="1"/>
      <c r="J653" s="1"/>
      <c r="K653" s="1"/>
      <c r="L653" s="1"/>
      <c r="M653" s="1"/>
      <c r="N653" s="1"/>
      <c r="O653" s="1"/>
    </row>
    <row r="654" spans="9:15" ht="15.75" customHeight="1" x14ac:dyDescent="0.2">
      <c r="I654" s="1"/>
      <c r="J654" s="1"/>
      <c r="K654" s="1"/>
      <c r="L654" s="1"/>
      <c r="M654" s="1"/>
      <c r="N654" s="1"/>
      <c r="O654" s="1"/>
    </row>
    <row r="655" spans="9:15" ht="15.75" customHeight="1" x14ac:dyDescent="0.2">
      <c r="I655" s="1"/>
      <c r="J655" s="1"/>
      <c r="K655" s="1"/>
      <c r="L655" s="1"/>
      <c r="M655" s="1"/>
      <c r="N655" s="1"/>
      <c r="O655" s="1"/>
    </row>
    <row r="656" spans="9:15" ht="15.75" customHeight="1" x14ac:dyDescent="0.2">
      <c r="I656" s="1"/>
      <c r="J656" s="1"/>
      <c r="K656" s="1"/>
      <c r="L656" s="1"/>
      <c r="M656" s="1"/>
      <c r="N656" s="1"/>
      <c r="O656" s="1"/>
    </row>
    <row r="657" spans="9:15" ht="15.75" customHeight="1" x14ac:dyDescent="0.2">
      <c r="I657" s="1"/>
      <c r="J657" s="1"/>
      <c r="K657" s="1"/>
      <c r="L657" s="1"/>
      <c r="M657" s="1"/>
      <c r="N657" s="1"/>
      <c r="O657" s="1"/>
    </row>
    <row r="658" spans="9:15" ht="15.75" customHeight="1" x14ac:dyDescent="0.2">
      <c r="I658" s="1"/>
      <c r="J658" s="1"/>
      <c r="K658" s="1"/>
      <c r="L658" s="1"/>
      <c r="M658" s="1"/>
      <c r="N658" s="1"/>
      <c r="O658" s="1"/>
    </row>
    <row r="659" spans="9:15" ht="15.75" customHeight="1" x14ac:dyDescent="0.2">
      <c r="I659" s="1"/>
      <c r="J659" s="1"/>
      <c r="K659" s="1"/>
      <c r="L659" s="1"/>
      <c r="M659" s="1"/>
      <c r="N659" s="1"/>
      <c r="O659" s="1"/>
    </row>
    <row r="660" spans="9:15" ht="15.75" customHeight="1" x14ac:dyDescent="0.2">
      <c r="I660" s="1"/>
      <c r="J660" s="1"/>
      <c r="K660" s="1"/>
      <c r="L660" s="1"/>
      <c r="M660" s="1"/>
      <c r="N660" s="1"/>
      <c r="O660" s="1"/>
    </row>
    <row r="661" spans="9:15" ht="15.75" customHeight="1" x14ac:dyDescent="0.2">
      <c r="I661" s="1"/>
      <c r="J661" s="1"/>
      <c r="K661" s="1"/>
      <c r="L661" s="1"/>
      <c r="M661" s="1"/>
      <c r="N661" s="1"/>
      <c r="O661" s="1"/>
    </row>
    <row r="662" spans="9:15" ht="15.75" customHeight="1" x14ac:dyDescent="0.2">
      <c r="I662" s="1"/>
      <c r="J662" s="1"/>
      <c r="K662" s="1"/>
      <c r="L662" s="1"/>
      <c r="M662" s="1"/>
      <c r="N662" s="1"/>
      <c r="O662" s="1"/>
    </row>
    <row r="663" spans="9:15" ht="15.75" customHeight="1" x14ac:dyDescent="0.2">
      <c r="I663" s="1"/>
      <c r="J663" s="1"/>
      <c r="K663" s="1"/>
      <c r="L663" s="1"/>
      <c r="M663" s="1"/>
      <c r="N663" s="1"/>
      <c r="O663" s="1"/>
    </row>
    <row r="664" spans="9:15" ht="15.75" customHeight="1" x14ac:dyDescent="0.2">
      <c r="I664" s="1"/>
      <c r="J664" s="1"/>
      <c r="K664" s="1"/>
      <c r="L664" s="1"/>
      <c r="M664" s="1"/>
      <c r="N664" s="1"/>
      <c r="O664" s="1"/>
    </row>
    <row r="665" spans="9:15" ht="15.75" customHeight="1" x14ac:dyDescent="0.2">
      <c r="I665" s="1"/>
      <c r="J665" s="1"/>
      <c r="K665" s="1"/>
      <c r="L665" s="1"/>
      <c r="M665" s="1"/>
      <c r="N665" s="1"/>
      <c r="O665" s="1"/>
    </row>
    <row r="666" spans="9:15" ht="15.75" customHeight="1" x14ac:dyDescent="0.2">
      <c r="I666" s="1"/>
      <c r="J666" s="1"/>
      <c r="K666" s="1"/>
      <c r="L666" s="1"/>
      <c r="M666" s="1"/>
      <c r="N666" s="1"/>
      <c r="O666" s="1"/>
    </row>
    <row r="667" spans="9:15" ht="15.75" customHeight="1" x14ac:dyDescent="0.2">
      <c r="I667" s="1"/>
      <c r="J667" s="1"/>
      <c r="K667" s="1"/>
      <c r="L667" s="1"/>
      <c r="M667" s="1"/>
      <c r="N667" s="1"/>
      <c r="O667" s="1"/>
    </row>
    <row r="668" spans="9:15" ht="15.75" customHeight="1" x14ac:dyDescent="0.2">
      <c r="I668" s="1"/>
      <c r="J668" s="1"/>
      <c r="K668" s="1"/>
      <c r="L668" s="1"/>
      <c r="M668" s="1"/>
      <c r="N668" s="1"/>
      <c r="O668" s="1"/>
    </row>
    <row r="669" spans="9:15" ht="15.75" customHeight="1" x14ac:dyDescent="0.2">
      <c r="I669" s="1"/>
      <c r="J669" s="1"/>
      <c r="K669" s="1"/>
      <c r="L669" s="1"/>
      <c r="M669" s="1"/>
      <c r="N669" s="1"/>
      <c r="O669" s="1"/>
    </row>
    <row r="670" spans="9:15" ht="15.75" customHeight="1" x14ac:dyDescent="0.2">
      <c r="I670" s="1"/>
      <c r="J670" s="1"/>
      <c r="K670" s="1"/>
      <c r="L670" s="1"/>
      <c r="M670" s="1"/>
      <c r="N670" s="1"/>
      <c r="O670" s="1"/>
    </row>
    <row r="671" spans="9:15" ht="15.75" customHeight="1" x14ac:dyDescent="0.2">
      <c r="I671" s="1"/>
      <c r="J671" s="1"/>
      <c r="K671" s="1"/>
      <c r="L671" s="1"/>
      <c r="M671" s="1"/>
      <c r="N671" s="1"/>
      <c r="O671" s="1"/>
    </row>
    <row r="672" spans="9:15" ht="15.75" customHeight="1" x14ac:dyDescent="0.2">
      <c r="I672" s="1"/>
      <c r="J672" s="1"/>
      <c r="K672" s="1"/>
      <c r="L672" s="1"/>
      <c r="M672" s="1"/>
      <c r="N672" s="1"/>
      <c r="O672" s="1"/>
    </row>
    <row r="673" spans="9:15" ht="15.75" customHeight="1" x14ac:dyDescent="0.2">
      <c r="I673" s="1"/>
      <c r="J673" s="1"/>
      <c r="K673" s="1"/>
      <c r="L673" s="1"/>
      <c r="M673" s="1"/>
      <c r="N673" s="1"/>
      <c r="O673" s="1"/>
    </row>
    <row r="674" spans="9:15" ht="15.75" customHeight="1" x14ac:dyDescent="0.2">
      <c r="I674" s="1"/>
      <c r="J674" s="1"/>
      <c r="K674" s="1"/>
      <c r="L674" s="1"/>
      <c r="M674" s="1"/>
      <c r="N674" s="1"/>
      <c r="O674" s="1"/>
    </row>
    <row r="675" spans="9:15" ht="15.75" customHeight="1" x14ac:dyDescent="0.2">
      <c r="I675" s="1"/>
      <c r="J675" s="1"/>
      <c r="K675" s="1"/>
      <c r="L675" s="1"/>
      <c r="M675" s="1"/>
      <c r="N675" s="1"/>
      <c r="O675" s="1"/>
    </row>
    <row r="676" spans="9:15" ht="15.75" customHeight="1" x14ac:dyDescent="0.2">
      <c r="I676" s="1"/>
      <c r="J676" s="1"/>
      <c r="K676" s="1"/>
      <c r="L676" s="1"/>
      <c r="M676" s="1"/>
      <c r="N676" s="1"/>
      <c r="O676" s="1"/>
    </row>
    <row r="677" spans="9:15" ht="15.75" customHeight="1" x14ac:dyDescent="0.2">
      <c r="I677" s="1"/>
      <c r="J677" s="1"/>
      <c r="K677" s="1"/>
      <c r="L677" s="1"/>
      <c r="M677" s="1"/>
      <c r="N677" s="1"/>
      <c r="O677" s="1"/>
    </row>
    <row r="678" spans="9:15" ht="15.75" customHeight="1" x14ac:dyDescent="0.2">
      <c r="I678" s="1"/>
      <c r="J678" s="1"/>
      <c r="K678" s="1"/>
      <c r="L678" s="1"/>
      <c r="M678" s="1"/>
      <c r="N678" s="1"/>
      <c r="O678" s="1"/>
    </row>
    <row r="679" spans="9:15" ht="15.75" customHeight="1" x14ac:dyDescent="0.2">
      <c r="I679" s="1"/>
      <c r="J679" s="1"/>
      <c r="K679" s="1"/>
      <c r="L679" s="1"/>
      <c r="M679" s="1"/>
      <c r="N679" s="1"/>
      <c r="O679" s="1"/>
    </row>
    <row r="680" spans="9:15" ht="15.75" customHeight="1" x14ac:dyDescent="0.2">
      <c r="I680" s="1"/>
      <c r="J680" s="1"/>
      <c r="K680" s="1"/>
      <c r="L680" s="1"/>
      <c r="M680" s="1"/>
      <c r="N680" s="1"/>
      <c r="O680" s="1"/>
    </row>
    <row r="681" spans="9:15" ht="15.75" customHeight="1" x14ac:dyDescent="0.2">
      <c r="I681" s="1"/>
      <c r="J681" s="1"/>
      <c r="K681" s="1"/>
      <c r="L681" s="1"/>
      <c r="M681" s="1"/>
      <c r="N681" s="1"/>
      <c r="O681" s="1"/>
    </row>
    <row r="682" spans="9:15" ht="15.75" customHeight="1" x14ac:dyDescent="0.2">
      <c r="I682" s="1"/>
      <c r="J682" s="1"/>
      <c r="K682" s="1"/>
      <c r="L682" s="1"/>
      <c r="M682" s="1"/>
      <c r="N682" s="1"/>
      <c r="O682" s="1"/>
    </row>
    <row r="683" spans="9:15" ht="15.75" customHeight="1" x14ac:dyDescent="0.2">
      <c r="I683" s="1"/>
      <c r="J683" s="1"/>
      <c r="K683" s="1"/>
      <c r="L683" s="1"/>
      <c r="M683" s="1"/>
      <c r="N683" s="1"/>
      <c r="O683" s="1"/>
    </row>
    <row r="684" spans="9:15" ht="15.75" customHeight="1" x14ac:dyDescent="0.2">
      <c r="I684" s="1"/>
      <c r="J684" s="1"/>
      <c r="K684" s="1"/>
      <c r="L684" s="1"/>
      <c r="M684" s="1"/>
      <c r="N684" s="1"/>
      <c r="O684" s="1"/>
    </row>
    <row r="685" spans="9:15" ht="15.75" customHeight="1" x14ac:dyDescent="0.2">
      <c r="I685" s="1"/>
      <c r="J685" s="1"/>
      <c r="K685" s="1"/>
      <c r="L685" s="1"/>
      <c r="M685" s="1"/>
      <c r="N685" s="1"/>
      <c r="O685" s="1"/>
    </row>
    <row r="686" spans="9:15" ht="15.75" customHeight="1" x14ac:dyDescent="0.2">
      <c r="I686" s="1"/>
      <c r="J686" s="1"/>
      <c r="K686" s="1"/>
      <c r="L686" s="1"/>
      <c r="M686" s="1"/>
      <c r="N686" s="1"/>
      <c r="O686" s="1"/>
    </row>
    <row r="687" spans="9:15" ht="15.75" customHeight="1" x14ac:dyDescent="0.2">
      <c r="I687" s="1"/>
      <c r="J687" s="1"/>
      <c r="K687" s="1"/>
      <c r="L687" s="1"/>
      <c r="M687" s="1"/>
      <c r="N687" s="1"/>
      <c r="O687" s="1"/>
    </row>
    <row r="688" spans="9:15" ht="15.75" customHeight="1" x14ac:dyDescent="0.2">
      <c r="I688" s="1"/>
      <c r="J688" s="1"/>
      <c r="K688" s="1"/>
      <c r="L688" s="1"/>
      <c r="M688" s="1"/>
      <c r="N688" s="1"/>
      <c r="O688" s="1"/>
    </row>
    <row r="689" spans="9:15" ht="15.75" customHeight="1" x14ac:dyDescent="0.2">
      <c r="I689" s="1"/>
      <c r="J689" s="1"/>
      <c r="K689" s="1"/>
      <c r="L689" s="1"/>
      <c r="M689" s="1"/>
      <c r="N689" s="1"/>
      <c r="O689" s="1"/>
    </row>
    <row r="690" spans="9:15" ht="15.75" customHeight="1" x14ac:dyDescent="0.2">
      <c r="I690" s="1"/>
      <c r="J690" s="1"/>
      <c r="K690" s="1"/>
      <c r="L690" s="1"/>
      <c r="M690" s="1"/>
      <c r="N690" s="1"/>
      <c r="O690" s="1"/>
    </row>
    <row r="691" spans="9:15" ht="15.75" customHeight="1" x14ac:dyDescent="0.2">
      <c r="I691" s="1"/>
      <c r="J691" s="1"/>
      <c r="K691" s="1"/>
      <c r="L691" s="1"/>
      <c r="M691" s="1"/>
      <c r="N691" s="1"/>
      <c r="O691" s="1"/>
    </row>
    <row r="692" spans="9:15" ht="15.75" customHeight="1" x14ac:dyDescent="0.2">
      <c r="I692" s="1"/>
      <c r="J692" s="1"/>
      <c r="K692" s="1"/>
      <c r="L692" s="1"/>
      <c r="M692" s="1"/>
      <c r="N692" s="1"/>
      <c r="O692" s="1"/>
    </row>
    <row r="693" spans="9:15" ht="15.75" customHeight="1" x14ac:dyDescent="0.2">
      <c r="I693" s="1"/>
      <c r="J693" s="1"/>
      <c r="K693" s="1"/>
      <c r="L693" s="1"/>
      <c r="M693" s="1"/>
      <c r="N693" s="1"/>
      <c r="O693" s="1"/>
    </row>
    <row r="694" spans="9:15" ht="15.75" customHeight="1" x14ac:dyDescent="0.2">
      <c r="I694" s="1"/>
      <c r="J694" s="1"/>
      <c r="K694" s="1"/>
      <c r="L694" s="1"/>
      <c r="M694" s="1"/>
      <c r="N694" s="1"/>
      <c r="O694" s="1"/>
    </row>
    <row r="695" spans="9:15" ht="15.75" customHeight="1" x14ac:dyDescent="0.2">
      <c r="I695" s="1"/>
      <c r="J695" s="1"/>
      <c r="K695" s="1"/>
      <c r="L695" s="1"/>
      <c r="M695" s="1"/>
      <c r="N695" s="1"/>
      <c r="O695" s="1"/>
    </row>
    <row r="696" spans="9:15" ht="15.75" customHeight="1" x14ac:dyDescent="0.2">
      <c r="I696" s="1"/>
      <c r="J696" s="1"/>
      <c r="K696" s="1"/>
      <c r="L696" s="1"/>
      <c r="M696" s="1"/>
      <c r="N696" s="1"/>
      <c r="O696" s="1"/>
    </row>
    <row r="697" spans="9:15" ht="15.75" customHeight="1" x14ac:dyDescent="0.2">
      <c r="I697" s="1"/>
      <c r="J697" s="1"/>
      <c r="K697" s="1"/>
      <c r="L697" s="1"/>
      <c r="M697" s="1"/>
      <c r="N697" s="1"/>
      <c r="O697" s="1"/>
    </row>
    <row r="698" spans="9:15" ht="15.75" customHeight="1" x14ac:dyDescent="0.2">
      <c r="I698" s="1"/>
      <c r="J698" s="1"/>
      <c r="K698" s="1"/>
      <c r="L698" s="1"/>
      <c r="M698" s="1"/>
      <c r="N698" s="1"/>
      <c r="O698" s="1"/>
    </row>
    <row r="699" spans="9:15" ht="15.75" customHeight="1" x14ac:dyDescent="0.2">
      <c r="I699" s="1"/>
      <c r="J699" s="1"/>
      <c r="K699" s="1"/>
      <c r="L699" s="1"/>
      <c r="M699" s="1"/>
      <c r="N699" s="1"/>
      <c r="O699" s="1"/>
    </row>
    <row r="700" spans="9:15" ht="15.75" customHeight="1" x14ac:dyDescent="0.2">
      <c r="I700" s="1"/>
      <c r="J700" s="1"/>
      <c r="K700" s="1"/>
      <c r="L700" s="1"/>
      <c r="M700" s="1"/>
      <c r="N700" s="1"/>
      <c r="O700" s="1"/>
    </row>
    <row r="701" spans="9:15" ht="15.75" customHeight="1" x14ac:dyDescent="0.2">
      <c r="I701" s="1"/>
      <c r="J701" s="1"/>
      <c r="K701" s="1"/>
      <c r="L701" s="1"/>
      <c r="M701" s="1"/>
      <c r="N701" s="1"/>
      <c r="O701" s="1"/>
    </row>
    <row r="702" spans="9:15" ht="15.75" customHeight="1" x14ac:dyDescent="0.2">
      <c r="I702" s="1"/>
      <c r="J702" s="1"/>
      <c r="K702" s="1"/>
      <c r="L702" s="1"/>
      <c r="M702" s="1"/>
      <c r="N702" s="1"/>
      <c r="O702" s="1"/>
    </row>
    <row r="703" spans="9:15" ht="15.75" customHeight="1" x14ac:dyDescent="0.2">
      <c r="I703" s="1"/>
      <c r="J703" s="1"/>
      <c r="K703" s="1"/>
      <c r="L703" s="1"/>
      <c r="M703" s="1"/>
      <c r="N703" s="1"/>
      <c r="O703" s="1"/>
    </row>
    <row r="704" spans="9:15" ht="15.75" customHeight="1" x14ac:dyDescent="0.2">
      <c r="I704" s="1"/>
      <c r="J704" s="1"/>
      <c r="K704" s="1"/>
      <c r="L704" s="1"/>
      <c r="M704" s="1"/>
      <c r="N704" s="1"/>
      <c r="O704" s="1"/>
    </row>
    <row r="705" spans="9:15" ht="15.75" customHeight="1" x14ac:dyDescent="0.2">
      <c r="I705" s="1"/>
      <c r="J705" s="1"/>
      <c r="K705" s="1"/>
      <c r="L705" s="1"/>
      <c r="M705" s="1"/>
      <c r="N705" s="1"/>
      <c r="O705" s="1"/>
    </row>
    <row r="706" spans="9:15" ht="15.75" customHeight="1" x14ac:dyDescent="0.2">
      <c r="I706" s="1"/>
      <c r="J706" s="1"/>
      <c r="K706" s="1"/>
      <c r="L706" s="1"/>
      <c r="M706" s="1"/>
      <c r="N706" s="1"/>
      <c r="O706" s="1"/>
    </row>
    <row r="707" spans="9:15" ht="15.75" customHeight="1" x14ac:dyDescent="0.2">
      <c r="I707" s="1"/>
      <c r="J707" s="1"/>
      <c r="K707" s="1"/>
      <c r="L707" s="1"/>
      <c r="M707" s="1"/>
      <c r="N707" s="1"/>
      <c r="O707" s="1"/>
    </row>
    <row r="708" spans="9:15" ht="15.75" customHeight="1" x14ac:dyDescent="0.2">
      <c r="I708" s="1"/>
      <c r="J708" s="1"/>
      <c r="K708" s="1"/>
      <c r="L708" s="1"/>
      <c r="M708" s="1"/>
      <c r="N708" s="1"/>
      <c r="O708" s="1"/>
    </row>
    <row r="709" spans="9:15" ht="15.75" customHeight="1" x14ac:dyDescent="0.2">
      <c r="I709" s="1"/>
      <c r="J709" s="1"/>
      <c r="K709" s="1"/>
      <c r="L709" s="1"/>
      <c r="M709" s="1"/>
      <c r="N709" s="1"/>
      <c r="O709" s="1"/>
    </row>
    <row r="710" spans="9:15" ht="15.75" customHeight="1" x14ac:dyDescent="0.2">
      <c r="I710" s="1"/>
      <c r="J710" s="1"/>
      <c r="K710" s="1"/>
      <c r="L710" s="1"/>
      <c r="M710" s="1"/>
      <c r="N710" s="1"/>
      <c r="O710" s="1"/>
    </row>
    <row r="711" spans="9:15" ht="15.75" customHeight="1" x14ac:dyDescent="0.2">
      <c r="I711" s="1"/>
      <c r="J711" s="1"/>
      <c r="K711" s="1"/>
      <c r="L711" s="1"/>
      <c r="M711" s="1"/>
      <c r="N711" s="1"/>
      <c r="O711" s="1"/>
    </row>
    <row r="712" spans="9:15" ht="15.75" customHeight="1" x14ac:dyDescent="0.2">
      <c r="I712" s="1"/>
      <c r="J712" s="1"/>
      <c r="K712" s="1"/>
      <c r="L712" s="1"/>
      <c r="M712" s="1"/>
      <c r="N712" s="1"/>
      <c r="O712" s="1"/>
    </row>
    <row r="713" spans="9:15" ht="15.75" customHeight="1" x14ac:dyDescent="0.2">
      <c r="I713" s="1"/>
      <c r="J713" s="1"/>
      <c r="K713" s="1"/>
      <c r="L713" s="1"/>
      <c r="M713" s="1"/>
      <c r="N713" s="1"/>
      <c r="O713" s="1"/>
    </row>
    <row r="714" spans="9:15" ht="15.75" customHeight="1" x14ac:dyDescent="0.2">
      <c r="I714" s="1"/>
      <c r="J714" s="1"/>
      <c r="K714" s="1"/>
      <c r="L714" s="1"/>
      <c r="M714" s="1"/>
      <c r="N714" s="1"/>
      <c r="O714" s="1"/>
    </row>
    <row r="715" spans="9:15" ht="15.75" customHeight="1" x14ac:dyDescent="0.2">
      <c r="I715" s="1"/>
      <c r="J715" s="1"/>
      <c r="K715" s="1"/>
      <c r="L715" s="1"/>
      <c r="M715" s="1"/>
      <c r="N715" s="1"/>
      <c r="O715" s="1"/>
    </row>
    <row r="716" spans="9:15" ht="15.75" customHeight="1" x14ac:dyDescent="0.2">
      <c r="I716" s="1"/>
      <c r="J716" s="1"/>
      <c r="K716" s="1"/>
      <c r="L716" s="1"/>
      <c r="M716" s="1"/>
      <c r="N716" s="1"/>
      <c r="O716" s="1"/>
    </row>
    <row r="717" spans="9:15" ht="15.75" customHeight="1" x14ac:dyDescent="0.2">
      <c r="I717" s="1"/>
      <c r="J717" s="1"/>
      <c r="K717" s="1"/>
      <c r="L717" s="1"/>
      <c r="M717" s="1"/>
      <c r="N717" s="1"/>
      <c r="O717" s="1"/>
    </row>
    <row r="718" spans="9:15" ht="15.75" customHeight="1" x14ac:dyDescent="0.2">
      <c r="I718" s="1"/>
      <c r="J718" s="1"/>
      <c r="K718" s="1"/>
      <c r="L718" s="1"/>
      <c r="M718" s="1"/>
      <c r="N718" s="1"/>
      <c r="O718" s="1"/>
    </row>
    <row r="719" spans="9:15" ht="15.75" customHeight="1" x14ac:dyDescent="0.2">
      <c r="I719" s="1"/>
      <c r="J719" s="1"/>
      <c r="K719" s="1"/>
      <c r="L719" s="1"/>
      <c r="M719" s="1"/>
      <c r="N719" s="1"/>
      <c r="O719" s="1"/>
    </row>
    <row r="720" spans="9:15" ht="15.75" customHeight="1" x14ac:dyDescent="0.2">
      <c r="I720" s="1"/>
      <c r="J720" s="1"/>
      <c r="K720" s="1"/>
      <c r="L720" s="1"/>
      <c r="M720" s="1"/>
      <c r="N720" s="1"/>
      <c r="O720" s="1"/>
    </row>
    <row r="721" spans="9:15" ht="15.75" customHeight="1" x14ac:dyDescent="0.2">
      <c r="I721" s="1"/>
      <c r="J721" s="1"/>
      <c r="K721" s="1"/>
      <c r="L721" s="1"/>
      <c r="M721" s="1"/>
      <c r="N721" s="1"/>
      <c r="O721" s="1"/>
    </row>
    <row r="722" spans="9:15" ht="15.75" customHeight="1" x14ac:dyDescent="0.2">
      <c r="I722" s="1"/>
      <c r="J722" s="1"/>
      <c r="K722" s="1"/>
      <c r="L722" s="1"/>
      <c r="M722" s="1"/>
      <c r="N722" s="1"/>
      <c r="O722" s="1"/>
    </row>
    <row r="723" spans="9:15" ht="15.75" customHeight="1" x14ac:dyDescent="0.2">
      <c r="I723" s="1"/>
      <c r="J723" s="1"/>
      <c r="K723" s="1"/>
      <c r="L723" s="1"/>
      <c r="M723" s="1"/>
      <c r="N723" s="1"/>
      <c r="O723" s="1"/>
    </row>
    <row r="724" spans="9:15" ht="15.75" customHeight="1" x14ac:dyDescent="0.2">
      <c r="I724" s="1"/>
      <c r="J724" s="1"/>
      <c r="K724" s="1"/>
      <c r="L724" s="1"/>
      <c r="M724" s="1"/>
      <c r="N724" s="1"/>
      <c r="O724" s="1"/>
    </row>
    <row r="725" spans="9:15" ht="15.75" customHeight="1" x14ac:dyDescent="0.2">
      <c r="I725" s="1"/>
      <c r="J725" s="1"/>
      <c r="K725" s="1"/>
      <c r="L725" s="1"/>
      <c r="M725" s="1"/>
      <c r="N725" s="1"/>
      <c r="O725" s="1"/>
    </row>
    <row r="726" spans="9:15" ht="15.75" customHeight="1" x14ac:dyDescent="0.2">
      <c r="I726" s="1"/>
      <c r="J726" s="1"/>
      <c r="K726" s="1"/>
      <c r="L726" s="1"/>
      <c r="M726" s="1"/>
      <c r="N726" s="1"/>
      <c r="O726" s="1"/>
    </row>
    <row r="727" spans="9:15" ht="15.75" customHeight="1" x14ac:dyDescent="0.2">
      <c r="I727" s="1"/>
      <c r="J727" s="1"/>
      <c r="K727" s="1"/>
      <c r="L727" s="1"/>
      <c r="M727" s="1"/>
      <c r="N727" s="1"/>
      <c r="O727" s="1"/>
    </row>
    <row r="728" spans="9:15" ht="15.75" customHeight="1" x14ac:dyDescent="0.2">
      <c r="I728" s="1"/>
      <c r="J728" s="1"/>
      <c r="K728" s="1"/>
      <c r="L728" s="1"/>
      <c r="M728" s="1"/>
      <c r="N728" s="1"/>
      <c r="O728" s="1"/>
    </row>
    <row r="729" spans="9:15" ht="15.75" customHeight="1" x14ac:dyDescent="0.2">
      <c r="I729" s="1"/>
      <c r="J729" s="1"/>
      <c r="K729" s="1"/>
      <c r="L729" s="1"/>
      <c r="M729" s="1"/>
      <c r="N729" s="1"/>
      <c r="O729" s="1"/>
    </row>
    <row r="730" spans="9:15" ht="15.75" customHeight="1" x14ac:dyDescent="0.2">
      <c r="I730" s="1"/>
      <c r="J730" s="1"/>
      <c r="K730" s="1"/>
      <c r="L730" s="1"/>
      <c r="M730" s="1"/>
      <c r="N730" s="1"/>
      <c r="O730" s="1"/>
    </row>
    <row r="731" spans="9:15" ht="15.75" customHeight="1" x14ac:dyDescent="0.2">
      <c r="I731" s="1"/>
      <c r="J731" s="1"/>
      <c r="K731" s="1"/>
      <c r="L731" s="1"/>
      <c r="M731" s="1"/>
      <c r="N731" s="1"/>
      <c r="O731" s="1"/>
    </row>
    <row r="732" spans="9:15" ht="15.75" customHeight="1" x14ac:dyDescent="0.2">
      <c r="I732" s="1"/>
      <c r="J732" s="1"/>
      <c r="K732" s="1"/>
      <c r="L732" s="1"/>
      <c r="M732" s="1"/>
      <c r="N732" s="1"/>
      <c r="O732" s="1"/>
    </row>
    <row r="733" spans="9:15" ht="15.75" customHeight="1" x14ac:dyDescent="0.2">
      <c r="I733" s="1"/>
      <c r="J733" s="1"/>
      <c r="K733" s="1"/>
      <c r="L733" s="1"/>
      <c r="M733" s="1"/>
      <c r="N733" s="1"/>
      <c r="O733" s="1"/>
    </row>
    <row r="734" spans="9:15" ht="15.75" customHeight="1" x14ac:dyDescent="0.2">
      <c r="I734" s="1"/>
      <c r="J734" s="1"/>
      <c r="K734" s="1"/>
      <c r="L734" s="1"/>
      <c r="M734" s="1"/>
      <c r="N734" s="1"/>
      <c r="O734" s="1"/>
    </row>
    <row r="735" spans="9:15" ht="15.75" customHeight="1" x14ac:dyDescent="0.2">
      <c r="I735" s="1"/>
      <c r="J735" s="1"/>
      <c r="K735" s="1"/>
      <c r="L735" s="1"/>
      <c r="M735" s="1"/>
      <c r="N735" s="1"/>
      <c r="O735" s="1"/>
    </row>
    <row r="736" spans="9:15" ht="15.75" customHeight="1" x14ac:dyDescent="0.2">
      <c r="I736" s="1"/>
      <c r="J736" s="1"/>
      <c r="K736" s="1"/>
      <c r="L736" s="1"/>
      <c r="M736" s="1"/>
      <c r="N736" s="1"/>
      <c r="O736" s="1"/>
    </row>
    <row r="737" spans="9:15" ht="15.75" customHeight="1" x14ac:dyDescent="0.2">
      <c r="I737" s="1"/>
      <c r="J737" s="1"/>
      <c r="K737" s="1"/>
      <c r="L737" s="1"/>
      <c r="M737" s="1"/>
      <c r="N737" s="1"/>
      <c r="O737" s="1"/>
    </row>
    <row r="738" spans="9:15" ht="15.75" customHeight="1" x14ac:dyDescent="0.2">
      <c r="I738" s="1"/>
      <c r="J738" s="1"/>
      <c r="K738" s="1"/>
      <c r="L738" s="1"/>
      <c r="M738" s="1"/>
      <c r="N738" s="1"/>
      <c r="O738" s="1"/>
    </row>
    <row r="739" spans="9:15" ht="15.75" customHeight="1" x14ac:dyDescent="0.2">
      <c r="I739" s="1"/>
      <c r="J739" s="1"/>
      <c r="K739" s="1"/>
      <c r="L739" s="1"/>
      <c r="M739" s="1"/>
      <c r="N739" s="1"/>
      <c r="O739" s="1"/>
    </row>
    <row r="740" spans="9:15" ht="15.75" customHeight="1" x14ac:dyDescent="0.2">
      <c r="I740" s="1"/>
      <c r="J740" s="1"/>
      <c r="K740" s="1"/>
      <c r="L740" s="1"/>
      <c r="M740" s="1"/>
      <c r="N740" s="1"/>
      <c r="O740" s="1"/>
    </row>
    <row r="741" spans="9:15" ht="15.75" customHeight="1" x14ac:dyDescent="0.2">
      <c r="I741" s="1"/>
      <c r="J741" s="1"/>
      <c r="K741" s="1"/>
      <c r="L741" s="1"/>
      <c r="M741" s="1"/>
      <c r="N741" s="1"/>
      <c r="O741" s="1"/>
    </row>
    <row r="742" spans="9:15" ht="15.75" customHeight="1" x14ac:dyDescent="0.2">
      <c r="I742" s="1"/>
      <c r="J742" s="1"/>
      <c r="K742" s="1"/>
      <c r="L742" s="1"/>
      <c r="M742" s="1"/>
      <c r="N742" s="1"/>
      <c r="O742" s="1"/>
    </row>
    <row r="743" spans="9:15" ht="15.75" customHeight="1" x14ac:dyDescent="0.2">
      <c r="I743" s="1"/>
      <c r="J743" s="1"/>
      <c r="K743" s="1"/>
      <c r="L743" s="1"/>
      <c r="M743" s="1"/>
      <c r="N743" s="1"/>
      <c r="O743" s="1"/>
    </row>
    <row r="744" spans="9:15" ht="15.75" customHeight="1" x14ac:dyDescent="0.2">
      <c r="I744" s="1"/>
      <c r="J744" s="1"/>
      <c r="K744" s="1"/>
      <c r="L744" s="1"/>
      <c r="M744" s="1"/>
      <c r="N744" s="1"/>
      <c r="O744" s="1"/>
    </row>
    <row r="745" spans="9:15" ht="15.75" customHeight="1" x14ac:dyDescent="0.2">
      <c r="I745" s="1"/>
      <c r="J745" s="1"/>
      <c r="K745" s="1"/>
      <c r="L745" s="1"/>
      <c r="M745" s="1"/>
      <c r="N745" s="1"/>
      <c r="O745" s="1"/>
    </row>
    <row r="746" spans="9:15" ht="15.75" customHeight="1" x14ac:dyDescent="0.2">
      <c r="I746" s="1"/>
      <c r="J746" s="1"/>
      <c r="K746" s="1"/>
      <c r="L746" s="1"/>
      <c r="M746" s="1"/>
      <c r="N746" s="1"/>
      <c r="O746" s="1"/>
    </row>
    <row r="747" spans="9:15" ht="15.75" customHeight="1" x14ac:dyDescent="0.2">
      <c r="I747" s="1"/>
      <c r="J747" s="1"/>
      <c r="K747" s="1"/>
      <c r="L747" s="1"/>
      <c r="M747" s="1"/>
      <c r="N747" s="1"/>
      <c r="O747" s="1"/>
    </row>
    <row r="748" spans="9:15" ht="15.75" customHeight="1" x14ac:dyDescent="0.2">
      <c r="I748" s="1"/>
      <c r="J748" s="1"/>
      <c r="K748" s="1"/>
      <c r="L748" s="1"/>
      <c r="M748" s="1"/>
      <c r="N748" s="1"/>
      <c r="O748" s="1"/>
    </row>
    <row r="749" spans="9:15" ht="15.75" customHeight="1" x14ac:dyDescent="0.2">
      <c r="I749" s="1"/>
      <c r="J749" s="1"/>
      <c r="K749" s="1"/>
      <c r="L749" s="1"/>
      <c r="M749" s="1"/>
      <c r="N749" s="1"/>
      <c r="O749" s="1"/>
    </row>
    <row r="750" spans="9:15" ht="15.75" customHeight="1" x14ac:dyDescent="0.2">
      <c r="I750" s="1"/>
      <c r="J750" s="1"/>
      <c r="K750" s="1"/>
      <c r="L750" s="1"/>
      <c r="M750" s="1"/>
      <c r="N750" s="1"/>
      <c r="O750" s="1"/>
    </row>
    <row r="751" spans="9:15" ht="15.75" customHeight="1" x14ac:dyDescent="0.2">
      <c r="I751" s="1"/>
      <c r="J751" s="1"/>
      <c r="K751" s="1"/>
      <c r="L751" s="1"/>
      <c r="M751" s="1"/>
      <c r="N751" s="1"/>
      <c r="O751" s="1"/>
    </row>
    <row r="752" spans="9:15" ht="15.75" customHeight="1" x14ac:dyDescent="0.2">
      <c r="I752" s="1"/>
      <c r="J752" s="1"/>
      <c r="K752" s="1"/>
      <c r="L752" s="1"/>
      <c r="M752" s="1"/>
      <c r="N752" s="1"/>
      <c r="O752" s="1"/>
    </row>
    <row r="753" spans="9:15" ht="15.75" customHeight="1" x14ac:dyDescent="0.2">
      <c r="I753" s="1"/>
      <c r="J753" s="1"/>
      <c r="K753" s="1"/>
      <c r="L753" s="1"/>
      <c r="M753" s="1"/>
      <c r="N753" s="1"/>
      <c r="O753" s="1"/>
    </row>
    <row r="754" spans="9:15" ht="15.75" customHeight="1" x14ac:dyDescent="0.2">
      <c r="I754" s="1"/>
      <c r="J754" s="1"/>
      <c r="K754" s="1"/>
      <c r="L754" s="1"/>
      <c r="M754" s="1"/>
      <c r="N754" s="1"/>
      <c r="O754" s="1"/>
    </row>
    <row r="755" spans="9:15" ht="15.75" customHeight="1" x14ac:dyDescent="0.2">
      <c r="I755" s="1"/>
      <c r="J755" s="1"/>
      <c r="K755" s="1"/>
      <c r="L755" s="1"/>
      <c r="M755" s="1"/>
      <c r="N755" s="1"/>
      <c r="O755" s="1"/>
    </row>
    <row r="756" spans="9:15" ht="15.75" customHeight="1" x14ac:dyDescent="0.2">
      <c r="I756" s="1"/>
      <c r="J756" s="1"/>
      <c r="K756" s="1"/>
      <c r="L756" s="1"/>
      <c r="M756" s="1"/>
      <c r="N756" s="1"/>
      <c r="O756" s="1"/>
    </row>
    <row r="757" spans="9:15" ht="15.75" customHeight="1" x14ac:dyDescent="0.2">
      <c r="I757" s="1"/>
      <c r="J757" s="1"/>
      <c r="K757" s="1"/>
      <c r="L757" s="1"/>
      <c r="M757" s="1"/>
      <c r="N757" s="1"/>
      <c r="O757" s="1"/>
    </row>
    <row r="758" spans="9:15" ht="15.75" customHeight="1" x14ac:dyDescent="0.2">
      <c r="I758" s="1"/>
      <c r="J758" s="1"/>
      <c r="K758" s="1"/>
      <c r="L758" s="1"/>
      <c r="M758" s="1"/>
      <c r="N758" s="1"/>
      <c r="O758" s="1"/>
    </row>
    <row r="759" spans="9:15" ht="15.75" customHeight="1" x14ac:dyDescent="0.2">
      <c r="I759" s="1"/>
      <c r="J759" s="1"/>
      <c r="K759" s="1"/>
      <c r="L759" s="1"/>
      <c r="M759" s="1"/>
      <c r="N759" s="1"/>
      <c r="O759" s="1"/>
    </row>
    <row r="760" spans="9:15" ht="15.75" customHeight="1" x14ac:dyDescent="0.2">
      <c r="I760" s="1"/>
      <c r="J760" s="1"/>
      <c r="K760" s="1"/>
      <c r="L760" s="1"/>
      <c r="M760" s="1"/>
      <c r="N760" s="1"/>
      <c r="O760" s="1"/>
    </row>
    <row r="761" spans="9:15" ht="15.75" customHeight="1" x14ac:dyDescent="0.2">
      <c r="I761" s="1"/>
      <c r="J761" s="1"/>
      <c r="K761" s="1"/>
      <c r="L761" s="1"/>
      <c r="M761" s="1"/>
      <c r="N761" s="1"/>
      <c r="O761" s="1"/>
    </row>
    <row r="762" spans="9:15" ht="15.75" customHeight="1" x14ac:dyDescent="0.2">
      <c r="I762" s="1"/>
      <c r="J762" s="1"/>
      <c r="K762" s="1"/>
      <c r="L762" s="1"/>
      <c r="M762" s="1"/>
      <c r="N762" s="1"/>
      <c r="O762" s="1"/>
    </row>
    <row r="763" spans="9:15" ht="15.75" customHeight="1" x14ac:dyDescent="0.2">
      <c r="I763" s="1"/>
      <c r="J763" s="1"/>
      <c r="K763" s="1"/>
      <c r="L763" s="1"/>
      <c r="M763" s="1"/>
      <c r="N763" s="1"/>
      <c r="O763" s="1"/>
    </row>
    <row r="764" spans="9:15" ht="15.75" customHeight="1" x14ac:dyDescent="0.2">
      <c r="I764" s="1"/>
      <c r="J764" s="1"/>
      <c r="K764" s="1"/>
      <c r="L764" s="1"/>
      <c r="M764" s="1"/>
      <c r="N764" s="1"/>
      <c r="O764" s="1"/>
    </row>
    <row r="765" spans="9:15" ht="15.75" customHeight="1" x14ac:dyDescent="0.2">
      <c r="I765" s="1"/>
      <c r="J765" s="1"/>
      <c r="K765" s="1"/>
      <c r="L765" s="1"/>
      <c r="M765" s="1"/>
      <c r="N765" s="1"/>
      <c r="O765" s="1"/>
    </row>
    <row r="766" spans="9:15" ht="15.75" customHeight="1" x14ac:dyDescent="0.2">
      <c r="I766" s="1"/>
      <c r="J766" s="1"/>
      <c r="K766" s="1"/>
      <c r="L766" s="1"/>
      <c r="M766" s="1"/>
      <c r="N766" s="1"/>
      <c r="O766" s="1"/>
    </row>
    <row r="767" spans="9:15" ht="15.75" customHeight="1" x14ac:dyDescent="0.2">
      <c r="I767" s="1"/>
      <c r="J767" s="1"/>
      <c r="K767" s="1"/>
      <c r="L767" s="1"/>
      <c r="M767" s="1"/>
      <c r="N767" s="1"/>
      <c r="O767" s="1"/>
    </row>
    <row r="768" spans="9:15" ht="15.75" customHeight="1" x14ac:dyDescent="0.2">
      <c r="I768" s="1"/>
      <c r="J768" s="1"/>
      <c r="K768" s="1"/>
      <c r="L768" s="1"/>
      <c r="M768" s="1"/>
      <c r="N768" s="1"/>
      <c r="O768" s="1"/>
    </row>
    <row r="769" spans="9:15" ht="15.75" customHeight="1" x14ac:dyDescent="0.2">
      <c r="I769" s="1"/>
      <c r="J769" s="1"/>
      <c r="K769" s="1"/>
      <c r="L769" s="1"/>
      <c r="M769" s="1"/>
      <c r="N769" s="1"/>
      <c r="O769" s="1"/>
    </row>
    <row r="770" spans="9:15" ht="15.75" customHeight="1" x14ac:dyDescent="0.2">
      <c r="I770" s="1"/>
      <c r="J770" s="1"/>
      <c r="K770" s="1"/>
      <c r="L770" s="1"/>
      <c r="M770" s="1"/>
      <c r="N770" s="1"/>
      <c r="O770" s="1"/>
    </row>
    <row r="771" spans="9:15" ht="15.75" customHeight="1" x14ac:dyDescent="0.2">
      <c r="I771" s="1"/>
      <c r="J771" s="1"/>
      <c r="K771" s="1"/>
      <c r="L771" s="1"/>
      <c r="M771" s="1"/>
      <c r="N771" s="1"/>
      <c r="O771" s="1"/>
    </row>
    <row r="772" spans="9:15" ht="15.75" customHeight="1" x14ac:dyDescent="0.2">
      <c r="I772" s="1"/>
      <c r="J772" s="1"/>
      <c r="K772" s="1"/>
      <c r="L772" s="1"/>
      <c r="M772" s="1"/>
      <c r="N772" s="1"/>
      <c r="O772" s="1"/>
    </row>
    <row r="773" spans="9:15" ht="15.75" customHeight="1" x14ac:dyDescent="0.2">
      <c r="I773" s="1"/>
      <c r="J773" s="1"/>
      <c r="K773" s="1"/>
      <c r="L773" s="1"/>
      <c r="M773" s="1"/>
      <c r="N773" s="1"/>
      <c r="O773" s="1"/>
    </row>
    <row r="774" spans="9:15" ht="15.75" customHeight="1" x14ac:dyDescent="0.2">
      <c r="I774" s="1"/>
      <c r="J774" s="1"/>
      <c r="K774" s="1"/>
      <c r="L774" s="1"/>
      <c r="M774" s="1"/>
      <c r="N774" s="1"/>
      <c r="O774" s="1"/>
    </row>
    <row r="775" spans="9:15" ht="15.75" customHeight="1" x14ac:dyDescent="0.2">
      <c r="I775" s="1"/>
      <c r="J775" s="1"/>
      <c r="K775" s="1"/>
      <c r="L775" s="1"/>
      <c r="M775" s="1"/>
      <c r="N775" s="1"/>
      <c r="O775" s="1"/>
    </row>
    <row r="776" spans="9:15" ht="15.75" customHeight="1" x14ac:dyDescent="0.2">
      <c r="I776" s="1"/>
      <c r="J776" s="1"/>
      <c r="K776" s="1"/>
      <c r="L776" s="1"/>
      <c r="M776" s="1"/>
      <c r="N776" s="1"/>
      <c r="O776" s="1"/>
    </row>
    <row r="777" spans="9:15" ht="15.75" customHeight="1" x14ac:dyDescent="0.2">
      <c r="I777" s="1"/>
      <c r="J777" s="1"/>
      <c r="K777" s="1"/>
      <c r="L777" s="1"/>
      <c r="M777" s="1"/>
      <c r="N777" s="1"/>
      <c r="O777" s="1"/>
    </row>
    <row r="778" spans="9:15" ht="15.75" customHeight="1" x14ac:dyDescent="0.2">
      <c r="I778" s="1"/>
      <c r="J778" s="1"/>
      <c r="K778" s="1"/>
      <c r="L778" s="1"/>
      <c r="M778" s="1"/>
      <c r="N778" s="1"/>
      <c r="O778" s="1"/>
    </row>
    <row r="779" spans="9:15" ht="15.75" customHeight="1" x14ac:dyDescent="0.2">
      <c r="I779" s="1"/>
      <c r="J779" s="1"/>
      <c r="K779" s="1"/>
      <c r="L779" s="1"/>
      <c r="M779" s="1"/>
      <c r="N779" s="1"/>
      <c r="O779" s="1"/>
    </row>
    <row r="780" spans="9:15" ht="15.75" customHeight="1" x14ac:dyDescent="0.2">
      <c r="I780" s="1"/>
      <c r="J780" s="1"/>
      <c r="K780" s="1"/>
      <c r="L780" s="1"/>
      <c r="M780" s="1"/>
      <c r="N780" s="1"/>
      <c r="O780" s="1"/>
    </row>
    <row r="781" spans="9:15" ht="15.75" customHeight="1" x14ac:dyDescent="0.2">
      <c r="I781" s="1"/>
      <c r="J781" s="1"/>
      <c r="K781" s="1"/>
      <c r="L781" s="1"/>
      <c r="M781" s="1"/>
      <c r="N781" s="1"/>
      <c r="O781" s="1"/>
    </row>
    <row r="782" spans="9:15" ht="15.75" customHeight="1" x14ac:dyDescent="0.2">
      <c r="I782" s="1"/>
      <c r="J782" s="1"/>
      <c r="K782" s="1"/>
      <c r="L782" s="1"/>
      <c r="M782" s="1"/>
      <c r="N782" s="1"/>
      <c r="O782" s="1"/>
    </row>
    <row r="783" spans="9:15" ht="15.75" customHeight="1" x14ac:dyDescent="0.2">
      <c r="I783" s="1"/>
      <c r="J783" s="1"/>
      <c r="K783" s="1"/>
      <c r="L783" s="1"/>
      <c r="M783" s="1"/>
      <c r="N783" s="1"/>
      <c r="O783" s="1"/>
    </row>
    <row r="784" spans="9:15" ht="15.75" customHeight="1" x14ac:dyDescent="0.2">
      <c r="I784" s="1"/>
      <c r="J784" s="1"/>
      <c r="K784" s="1"/>
      <c r="L784" s="1"/>
      <c r="M784" s="1"/>
      <c r="N784" s="1"/>
      <c r="O784" s="1"/>
    </row>
    <row r="785" spans="9:15" ht="15.75" customHeight="1" x14ac:dyDescent="0.2">
      <c r="I785" s="1"/>
      <c r="J785" s="1"/>
      <c r="K785" s="1"/>
      <c r="L785" s="1"/>
      <c r="M785" s="1"/>
      <c r="N785" s="1"/>
      <c r="O785" s="1"/>
    </row>
    <row r="786" spans="9:15" ht="15.75" customHeight="1" x14ac:dyDescent="0.2">
      <c r="I786" s="1"/>
      <c r="J786" s="1"/>
      <c r="K786" s="1"/>
      <c r="L786" s="1"/>
      <c r="M786" s="1"/>
      <c r="N786" s="1"/>
      <c r="O786" s="1"/>
    </row>
    <row r="787" spans="9:15" ht="15.75" customHeight="1" x14ac:dyDescent="0.2">
      <c r="I787" s="1"/>
      <c r="J787" s="1"/>
      <c r="K787" s="1"/>
      <c r="L787" s="1"/>
      <c r="M787" s="1"/>
      <c r="N787" s="1"/>
      <c r="O787" s="1"/>
    </row>
    <row r="788" spans="9:15" ht="15.75" customHeight="1" x14ac:dyDescent="0.2">
      <c r="I788" s="1"/>
      <c r="J788" s="1"/>
      <c r="K788" s="1"/>
      <c r="L788" s="1"/>
      <c r="M788" s="1"/>
      <c r="N788" s="1"/>
      <c r="O788" s="1"/>
    </row>
    <row r="789" spans="9:15" ht="15.75" customHeight="1" x14ac:dyDescent="0.2">
      <c r="I789" s="1"/>
      <c r="J789" s="1"/>
      <c r="K789" s="1"/>
      <c r="L789" s="1"/>
      <c r="M789" s="1"/>
      <c r="N789" s="1"/>
      <c r="O789" s="1"/>
    </row>
    <row r="790" spans="9:15" ht="15.75" customHeight="1" x14ac:dyDescent="0.2">
      <c r="I790" s="1"/>
      <c r="J790" s="1"/>
      <c r="K790" s="1"/>
      <c r="L790" s="1"/>
      <c r="M790" s="1"/>
      <c r="N790" s="1"/>
      <c r="O790" s="1"/>
    </row>
    <row r="791" spans="9:15" ht="15.75" customHeight="1" x14ac:dyDescent="0.2">
      <c r="I791" s="1"/>
      <c r="J791" s="1"/>
      <c r="K791" s="1"/>
      <c r="L791" s="1"/>
      <c r="M791" s="1"/>
      <c r="N791" s="1"/>
      <c r="O791" s="1"/>
    </row>
    <row r="792" spans="9:15" ht="15.75" customHeight="1" x14ac:dyDescent="0.2">
      <c r="I792" s="1"/>
      <c r="J792" s="1"/>
      <c r="K792" s="1"/>
      <c r="L792" s="1"/>
      <c r="M792" s="1"/>
      <c r="N792" s="1"/>
      <c r="O792" s="1"/>
    </row>
    <row r="793" spans="9:15" ht="15.75" customHeight="1" x14ac:dyDescent="0.2">
      <c r="I793" s="1"/>
      <c r="J793" s="1"/>
      <c r="K793" s="1"/>
      <c r="L793" s="1"/>
      <c r="M793" s="1"/>
      <c r="N793" s="1"/>
      <c r="O793" s="1"/>
    </row>
    <row r="794" spans="9:15" ht="15.75" customHeight="1" x14ac:dyDescent="0.2">
      <c r="I794" s="1"/>
      <c r="J794" s="1"/>
      <c r="K794" s="1"/>
      <c r="L794" s="1"/>
      <c r="M794" s="1"/>
      <c r="N794" s="1"/>
      <c r="O794" s="1"/>
    </row>
    <row r="795" spans="9:15" ht="15.75" customHeight="1" x14ac:dyDescent="0.2">
      <c r="I795" s="1"/>
      <c r="J795" s="1"/>
      <c r="K795" s="1"/>
      <c r="L795" s="1"/>
      <c r="M795" s="1"/>
      <c r="N795" s="1"/>
      <c r="O795" s="1"/>
    </row>
    <row r="796" spans="9:15" ht="15.75" customHeight="1" x14ac:dyDescent="0.2">
      <c r="I796" s="1"/>
      <c r="J796" s="1"/>
      <c r="K796" s="1"/>
      <c r="L796" s="1"/>
      <c r="M796" s="1"/>
      <c r="N796" s="1"/>
      <c r="O796" s="1"/>
    </row>
    <row r="797" spans="9:15" ht="15.75" customHeight="1" x14ac:dyDescent="0.2">
      <c r="I797" s="1"/>
      <c r="J797" s="1"/>
      <c r="K797" s="1"/>
      <c r="L797" s="1"/>
      <c r="M797" s="1"/>
      <c r="N797" s="1"/>
      <c r="O797" s="1"/>
    </row>
    <row r="798" spans="9:15" ht="15.75" customHeight="1" x14ac:dyDescent="0.2">
      <c r="I798" s="1"/>
      <c r="J798" s="1"/>
      <c r="K798" s="1"/>
      <c r="L798" s="1"/>
      <c r="M798" s="1"/>
      <c r="N798" s="1"/>
      <c r="O798" s="1"/>
    </row>
    <row r="799" spans="9:15" ht="15.75" customHeight="1" x14ac:dyDescent="0.2">
      <c r="I799" s="1"/>
      <c r="J799" s="1"/>
      <c r="K799" s="1"/>
      <c r="L799" s="1"/>
      <c r="M799" s="1"/>
      <c r="N799" s="1"/>
      <c r="O799" s="1"/>
    </row>
    <row r="800" spans="9:15" ht="15.75" customHeight="1" x14ac:dyDescent="0.2">
      <c r="I800" s="1"/>
      <c r="J800" s="1"/>
      <c r="K800" s="1"/>
      <c r="L800" s="1"/>
      <c r="M800" s="1"/>
      <c r="N800" s="1"/>
      <c r="O800" s="1"/>
    </row>
    <row r="801" spans="9:15" ht="15.75" customHeight="1" x14ac:dyDescent="0.2">
      <c r="I801" s="1"/>
      <c r="J801" s="1"/>
      <c r="K801" s="1"/>
      <c r="L801" s="1"/>
      <c r="M801" s="1"/>
      <c r="N801" s="1"/>
      <c r="O801" s="1"/>
    </row>
    <row r="802" spans="9:15" ht="15.75" customHeight="1" x14ac:dyDescent="0.2">
      <c r="I802" s="1"/>
      <c r="J802" s="1"/>
      <c r="K802" s="1"/>
      <c r="L802" s="1"/>
      <c r="M802" s="1"/>
      <c r="N802" s="1"/>
      <c r="O802" s="1"/>
    </row>
    <row r="803" spans="9:15" ht="15.75" customHeight="1" x14ac:dyDescent="0.2">
      <c r="I803" s="1"/>
      <c r="J803" s="1"/>
      <c r="K803" s="1"/>
      <c r="L803" s="1"/>
      <c r="M803" s="1"/>
      <c r="N803" s="1"/>
      <c r="O803" s="1"/>
    </row>
    <row r="804" spans="9:15" ht="15.75" customHeight="1" x14ac:dyDescent="0.2">
      <c r="I804" s="1"/>
      <c r="J804" s="1"/>
      <c r="K804" s="1"/>
      <c r="L804" s="1"/>
      <c r="M804" s="1"/>
      <c r="N804" s="1"/>
      <c r="O804" s="1"/>
    </row>
    <row r="805" spans="9:15" ht="15.75" customHeight="1" x14ac:dyDescent="0.2">
      <c r="I805" s="1"/>
      <c r="J805" s="1"/>
      <c r="K805" s="1"/>
      <c r="L805" s="1"/>
      <c r="M805" s="1"/>
      <c r="N805" s="1"/>
      <c r="O805" s="1"/>
    </row>
    <row r="806" spans="9:15" ht="15.75" customHeight="1" x14ac:dyDescent="0.2">
      <c r="I806" s="1"/>
      <c r="J806" s="1"/>
      <c r="K806" s="1"/>
      <c r="L806" s="1"/>
      <c r="M806" s="1"/>
      <c r="N806" s="1"/>
      <c r="O806" s="1"/>
    </row>
    <row r="807" spans="9:15" ht="15.75" customHeight="1" x14ac:dyDescent="0.2">
      <c r="I807" s="1"/>
      <c r="J807" s="1"/>
      <c r="K807" s="1"/>
      <c r="L807" s="1"/>
      <c r="M807" s="1"/>
      <c r="N807" s="1"/>
      <c r="O807" s="1"/>
    </row>
    <row r="808" spans="9:15" ht="15.75" customHeight="1" x14ac:dyDescent="0.2">
      <c r="I808" s="1"/>
      <c r="J808" s="1"/>
      <c r="K808" s="1"/>
      <c r="L808" s="1"/>
      <c r="M808" s="1"/>
      <c r="N808" s="1"/>
      <c r="O808" s="1"/>
    </row>
    <row r="809" spans="9:15" ht="15.75" customHeight="1" x14ac:dyDescent="0.2">
      <c r="I809" s="1"/>
      <c r="J809" s="1"/>
      <c r="K809" s="1"/>
      <c r="L809" s="1"/>
      <c r="M809" s="1"/>
      <c r="N809" s="1"/>
      <c r="O809" s="1"/>
    </row>
    <row r="810" spans="9:15" ht="15.75" customHeight="1" x14ac:dyDescent="0.2">
      <c r="I810" s="1"/>
      <c r="J810" s="1"/>
      <c r="K810" s="1"/>
      <c r="L810" s="1"/>
      <c r="M810" s="1"/>
      <c r="N810" s="1"/>
      <c r="O810" s="1"/>
    </row>
    <row r="811" spans="9:15" ht="15.75" customHeight="1" x14ac:dyDescent="0.2">
      <c r="I811" s="1"/>
      <c r="J811" s="1"/>
      <c r="K811" s="1"/>
      <c r="L811" s="1"/>
      <c r="M811" s="1"/>
      <c r="N811" s="1"/>
      <c r="O811" s="1"/>
    </row>
    <row r="812" spans="9:15" ht="15.75" customHeight="1" x14ac:dyDescent="0.2">
      <c r="I812" s="1"/>
      <c r="J812" s="1"/>
      <c r="K812" s="1"/>
      <c r="L812" s="1"/>
      <c r="M812" s="1"/>
      <c r="N812" s="1"/>
      <c r="O812" s="1"/>
    </row>
    <row r="813" spans="9:15" ht="15.75" customHeight="1" x14ac:dyDescent="0.2">
      <c r="I813" s="1"/>
      <c r="J813" s="1"/>
      <c r="K813" s="1"/>
      <c r="L813" s="1"/>
      <c r="M813" s="1"/>
      <c r="N813" s="1"/>
      <c r="O813" s="1"/>
    </row>
    <row r="814" spans="9:15" ht="15.75" customHeight="1" x14ac:dyDescent="0.2">
      <c r="I814" s="1"/>
      <c r="J814" s="1"/>
      <c r="K814" s="1"/>
      <c r="L814" s="1"/>
      <c r="M814" s="1"/>
      <c r="N814" s="1"/>
      <c r="O814" s="1"/>
    </row>
    <row r="815" spans="9:15" ht="15.75" customHeight="1" x14ac:dyDescent="0.2">
      <c r="I815" s="1"/>
      <c r="J815" s="1"/>
      <c r="K815" s="1"/>
      <c r="L815" s="1"/>
      <c r="M815" s="1"/>
      <c r="N815" s="1"/>
      <c r="O815" s="1"/>
    </row>
    <row r="816" spans="9:15" ht="15.75" customHeight="1" x14ac:dyDescent="0.2">
      <c r="I816" s="1"/>
      <c r="J816" s="1"/>
      <c r="K816" s="1"/>
      <c r="L816" s="1"/>
      <c r="M816" s="1"/>
      <c r="N816" s="1"/>
      <c r="O816" s="1"/>
    </row>
    <row r="817" spans="9:15" ht="15.75" customHeight="1" x14ac:dyDescent="0.2">
      <c r="I817" s="1"/>
      <c r="J817" s="1"/>
      <c r="K817" s="1"/>
      <c r="L817" s="1"/>
      <c r="M817" s="1"/>
      <c r="N817" s="1"/>
      <c r="O817" s="1"/>
    </row>
    <row r="818" spans="9:15" ht="15.75" customHeight="1" x14ac:dyDescent="0.2">
      <c r="I818" s="1"/>
      <c r="J818" s="1"/>
      <c r="K818" s="1"/>
      <c r="L818" s="1"/>
      <c r="M818" s="1"/>
      <c r="N818" s="1"/>
      <c r="O818" s="1"/>
    </row>
    <row r="819" spans="9:15" ht="15.75" customHeight="1" x14ac:dyDescent="0.2">
      <c r="I819" s="1"/>
      <c r="J819" s="1"/>
      <c r="K819" s="1"/>
      <c r="L819" s="1"/>
      <c r="M819" s="1"/>
      <c r="N819" s="1"/>
      <c r="O819" s="1"/>
    </row>
    <row r="820" spans="9:15" ht="15.75" customHeight="1" x14ac:dyDescent="0.2">
      <c r="I820" s="1"/>
      <c r="J820" s="1"/>
      <c r="K820" s="1"/>
      <c r="L820" s="1"/>
      <c r="M820" s="1"/>
      <c r="N820" s="1"/>
      <c r="O820" s="1"/>
    </row>
    <row r="821" spans="9:15" ht="15.75" customHeight="1" x14ac:dyDescent="0.2">
      <c r="I821" s="1"/>
      <c r="J821" s="1"/>
      <c r="K821" s="1"/>
      <c r="L821" s="1"/>
      <c r="M821" s="1"/>
      <c r="N821" s="1"/>
      <c r="O821" s="1"/>
    </row>
    <row r="822" spans="9:15" ht="15.75" customHeight="1" x14ac:dyDescent="0.2">
      <c r="I822" s="1"/>
      <c r="J822" s="1"/>
      <c r="K822" s="1"/>
      <c r="L822" s="1"/>
      <c r="M822" s="1"/>
      <c r="N822" s="1"/>
      <c r="O822" s="1"/>
    </row>
    <row r="823" spans="9:15" ht="15.75" customHeight="1" x14ac:dyDescent="0.2">
      <c r="I823" s="1"/>
      <c r="J823" s="1"/>
      <c r="K823" s="1"/>
      <c r="L823" s="1"/>
      <c r="M823" s="1"/>
      <c r="N823" s="1"/>
      <c r="O823" s="1"/>
    </row>
    <row r="824" spans="9:15" ht="15.75" customHeight="1" x14ac:dyDescent="0.2">
      <c r="I824" s="1"/>
      <c r="J824" s="1"/>
      <c r="K824" s="1"/>
      <c r="L824" s="1"/>
      <c r="M824" s="1"/>
      <c r="N824" s="1"/>
      <c r="O824" s="1"/>
    </row>
    <row r="825" spans="9:15" ht="15.75" customHeight="1" x14ac:dyDescent="0.2">
      <c r="I825" s="1"/>
      <c r="J825" s="1"/>
      <c r="K825" s="1"/>
      <c r="L825" s="1"/>
      <c r="M825" s="1"/>
      <c r="N825" s="1"/>
      <c r="O825" s="1"/>
    </row>
    <row r="826" spans="9:15" ht="15.75" customHeight="1" x14ac:dyDescent="0.2">
      <c r="I826" s="1"/>
      <c r="J826" s="1"/>
      <c r="K826" s="1"/>
      <c r="L826" s="1"/>
      <c r="M826" s="1"/>
      <c r="N826" s="1"/>
      <c r="O826" s="1"/>
    </row>
    <row r="827" spans="9:15" ht="15.75" customHeight="1" x14ac:dyDescent="0.2">
      <c r="I827" s="1"/>
      <c r="J827" s="1"/>
      <c r="K827" s="1"/>
      <c r="L827" s="1"/>
      <c r="M827" s="1"/>
      <c r="N827" s="1"/>
      <c r="O827" s="1"/>
    </row>
    <row r="828" spans="9:15" ht="15.75" customHeight="1" x14ac:dyDescent="0.2">
      <c r="I828" s="1"/>
      <c r="J828" s="1"/>
      <c r="K828" s="1"/>
      <c r="L828" s="1"/>
      <c r="M828" s="1"/>
      <c r="N828" s="1"/>
      <c r="O828" s="1"/>
    </row>
    <row r="829" spans="9:15" ht="15.75" customHeight="1" x14ac:dyDescent="0.2">
      <c r="I829" s="1"/>
      <c r="J829" s="1"/>
      <c r="K829" s="1"/>
      <c r="L829" s="1"/>
      <c r="M829" s="1"/>
      <c r="N829" s="1"/>
      <c r="O829" s="1"/>
    </row>
    <row r="830" spans="9:15" ht="15.75" customHeight="1" x14ac:dyDescent="0.2">
      <c r="I830" s="1"/>
      <c r="J830" s="1"/>
      <c r="K830" s="1"/>
      <c r="L830" s="1"/>
      <c r="M830" s="1"/>
      <c r="N830" s="1"/>
      <c r="O830" s="1"/>
    </row>
    <row r="831" spans="9:15" ht="15.75" customHeight="1" x14ac:dyDescent="0.2">
      <c r="I831" s="1"/>
      <c r="J831" s="1"/>
      <c r="K831" s="1"/>
      <c r="L831" s="1"/>
      <c r="M831" s="1"/>
      <c r="N831" s="1"/>
      <c r="O831" s="1"/>
    </row>
    <row r="832" spans="9:15" ht="15.75" customHeight="1" x14ac:dyDescent="0.2">
      <c r="I832" s="1"/>
      <c r="J832" s="1"/>
      <c r="K832" s="1"/>
      <c r="L832" s="1"/>
      <c r="M832" s="1"/>
      <c r="N832" s="1"/>
      <c r="O832" s="1"/>
    </row>
    <row r="833" spans="9:15" ht="15.75" customHeight="1" x14ac:dyDescent="0.2">
      <c r="I833" s="1"/>
      <c r="J833" s="1"/>
      <c r="K833" s="1"/>
      <c r="L833" s="1"/>
      <c r="M833" s="1"/>
      <c r="N833" s="1"/>
      <c r="O833" s="1"/>
    </row>
    <row r="834" spans="9:15" ht="15.75" customHeight="1" x14ac:dyDescent="0.2">
      <c r="I834" s="1"/>
      <c r="J834" s="1"/>
      <c r="K834" s="1"/>
      <c r="L834" s="1"/>
      <c r="M834" s="1"/>
      <c r="N834" s="1"/>
      <c r="O834" s="1"/>
    </row>
    <row r="835" spans="9:15" ht="15.75" customHeight="1" x14ac:dyDescent="0.2">
      <c r="I835" s="1"/>
      <c r="J835" s="1"/>
      <c r="K835" s="1"/>
      <c r="L835" s="1"/>
      <c r="M835" s="1"/>
      <c r="N835" s="1"/>
      <c r="O835" s="1"/>
    </row>
    <row r="836" spans="9:15" ht="15.75" customHeight="1" x14ac:dyDescent="0.2">
      <c r="I836" s="1"/>
      <c r="J836" s="1"/>
      <c r="K836" s="1"/>
      <c r="L836" s="1"/>
      <c r="M836" s="1"/>
      <c r="N836" s="1"/>
      <c r="O836" s="1"/>
    </row>
    <row r="837" spans="9:15" ht="15.75" customHeight="1" x14ac:dyDescent="0.2">
      <c r="I837" s="1"/>
      <c r="J837" s="1"/>
      <c r="K837" s="1"/>
      <c r="L837" s="1"/>
      <c r="M837" s="1"/>
      <c r="N837" s="1"/>
      <c r="O837" s="1"/>
    </row>
    <row r="838" spans="9:15" ht="15.75" customHeight="1" x14ac:dyDescent="0.2">
      <c r="I838" s="1"/>
      <c r="J838" s="1"/>
      <c r="K838" s="1"/>
      <c r="L838" s="1"/>
      <c r="M838" s="1"/>
      <c r="N838" s="1"/>
      <c r="O838" s="1"/>
    </row>
    <row r="839" spans="9:15" ht="15.75" customHeight="1" x14ac:dyDescent="0.2">
      <c r="I839" s="1"/>
      <c r="J839" s="1"/>
      <c r="K839" s="1"/>
      <c r="L839" s="1"/>
      <c r="M839" s="1"/>
      <c r="N839" s="1"/>
      <c r="O839" s="1"/>
    </row>
    <row r="840" spans="9:15" ht="15.75" customHeight="1" x14ac:dyDescent="0.2">
      <c r="I840" s="1"/>
      <c r="J840" s="1"/>
      <c r="K840" s="1"/>
      <c r="L840" s="1"/>
      <c r="M840" s="1"/>
      <c r="N840" s="1"/>
      <c r="O840" s="1"/>
    </row>
    <row r="841" spans="9:15" ht="15.75" customHeight="1" x14ac:dyDescent="0.2">
      <c r="I841" s="1"/>
      <c r="J841" s="1"/>
      <c r="K841" s="1"/>
      <c r="L841" s="1"/>
      <c r="M841" s="1"/>
      <c r="N841" s="1"/>
      <c r="O841" s="1"/>
    </row>
    <row r="842" spans="9:15" ht="15.75" customHeight="1" x14ac:dyDescent="0.2">
      <c r="I842" s="1"/>
      <c r="J842" s="1"/>
      <c r="K842" s="1"/>
      <c r="L842" s="1"/>
      <c r="M842" s="1"/>
      <c r="N842" s="1"/>
      <c r="O842" s="1"/>
    </row>
    <row r="843" spans="9:15" ht="15.75" customHeight="1" x14ac:dyDescent="0.2">
      <c r="I843" s="1"/>
      <c r="J843" s="1"/>
      <c r="K843" s="1"/>
      <c r="L843" s="1"/>
      <c r="M843" s="1"/>
      <c r="N843" s="1"/>
      <c r="O843" s="1"/>
    </row>
    <row r="844" spans="9:15" ht="15.75" customHeight="1" x14ac:dyDescent="0.2">
      <c r="I844" s="1"/>
      <c r="J844" s="1"/>
      <c r="K844" s="1"/>
      <c r="L844" s="1"/>
      <c r="M844" s="1"/>
      <c r="N844" s="1"/>
      <c r="O844" s="1"/>
    </row>
    <row r="845" spans="9:15" ht="15.75" customHeight="1" x14ac:dyDescent="0.2">
      <c r="I845" s="1"/>
      <c r="J845" s="1"/>
      <c r="K845" s="1"/>
      <c r="L845" s="1"/>
      <c r="M845" s="1"/>
      <c r="N845" s="1"/>
      <c r="O845" s="1"/>
    </row>
    <row r="846" spans="9:15" ht="15.75" customHeight="1" x14ac:dyDescent="0.2">
      <c r="I846" s="1"/>
      <c r="J846" s="1"/>
      <c r="K846" s="1"/>
      <c r="L846" s="1"/>
      <c r="M846" s="1"/>
      <c r="N846" s="1"/>
      <c r="O846" s="1"/>
    </row>
    <row r="847" spans="9:15" ht="15.75" customHeight="1" x14ac:dyDescent="0.2">
      <c r="I847" s="1"/>
      <c r="J847" s="1"/>
      <c r="K847" s="1"/>
      <c r="L847" s="1"/>
      <c r="M847" s="1"/>
      <c r="N847" s="1"/>
      <c r="O847" s="1"/>
    </row>
    <row r="848" spans="9:15" ht="15.75" customHeight="1" x14ac:dyDescent="0.2">
      <c r="I848" s="1"/>
      <c r="J848" s="1"/>
      <c r="K848" s="1"/>
      <c r="L848" s="1"/>
      <c r="M848" s="1"/>
      <c r="N848" s="1"/>
      <c r="O848" s="1"/>
    </row>
    <row r="849" spans="9:15" ht="15.75" customHeight="1" x14ac:dyDescent="0.2">
      <c r="I849" s="1"/>
      <c r="J849" s="1"/>
      <c r="K849" s="1"/>
      <c r="L849" s="1"/>
      <c r="M849" s="1"/>
      <c r="N849" s="1"/>
      <c r="O849" s="1"/>
    </row>
    <row r="850" spans="9:15" ht="15.75" customHeight="1" x14ac:dyDescent="0.2">
      <c r="I850" s="1"/>
      <c r="J850" s="1"/>
      <c r="K850" s="1"/>
      <c r="L850" s="1"/>
      <c r="M850" s="1"/>
      <c r="N850" s="1"/>
      <c r="O850" s="1"/>
    </row>
    <row r="851" spans="9:15" ht="15.75" customHeight="1" x14ac:dyDescent="0.2">
      <c r="I851" s="1"/>
      <c r="J851" s="1"/>
      <c r="K851" s="1"/>
      <c r="L851" s="1"/>
      <c r="M851" s="1"/>
      <c r="N851" s="1"/>
      <c r="O851" s="1"/>
    </row>
    <row r="852" spans="9:15" ht="15.75" customHeight="1" x14ac:dyDescent="0.2">
      <c r="I852" s="1"/>
      <c r="J852" s="1"/>
      <c r="K852" s="1"/>
      <c r="L852" s="1"/>
      <c r="M852" s="1"/>
      <c r="N852" s="1"/>
      <c r="O852" s="1"/>
    </row>
    <row r="853" spans="9:15" ht="15.75" customHeight="1" x14ac:dyDescent="0.2">
      <c r="I853" s="1"/>
      <c r="J853" s="1"/>
      <c r="K853" s="1"/>
      <c r="L853" s="1"/>
      <c r="M853" s="1"/>
      <c r="N853" s="1"/>
      <c r="O853" s="1"/>
    </row>
    <row r="854" spans="9:15" ht="15.75" customHeight="1" x14ac:dyDescent="0.2">
      <c r="I854" s="1"/>
      <c r="J854" s="1"/>
      <c r="K854" s="1"/>
      <c r="L854" s="1"/>
      <c r="M854" s="1"/>
      <c r="N854" s="1"/>
      <c r="O854" s="1"/>
    </row>
    <row r="855" spans="9:15" ht="15.75" customHeight="1" x14ac:dyDescent="0.2">
      <c r="I855" s="1"/>
      <c r="J855" s="1"/>
      <c r="K855" s="1"/>
      <c r="L855" s="1"/>
      <c r="M855" s="1"/>
      <c r="N855" s="1"/>
      <c r="O855" s="1"/>
    </row>
    <row r="856" spans="9:15" ht="15.75" customHeight="1" x14ac:dyDescent="0.2">
      <c r="I856" s="1"/>
      <c r="J856" s="1"/>
      <c r="K856" s="1"/>
      <c r="L856" s="1"/>
      <c r="M856" s="1"/>
      <c r="N856" s="1"/>
      <c r="O856" s="1"/>
    </row>
    <row r="857" spans="9:15" ht="15.75" customHeight="1" x14ac:dyDescent="0.2">
      <c r="I857" s="1"/>
      <c r="J857" s="1"/>
      <c r="K857" s="1"/>
      <c r="L857" s="1"/>
      <c r="M857" s="1"/>
      <c r="N857" s="1"/>
      <c r="O857" s="1"/>
    </row>
    <row r="858" spans="9:15" ht="15.75" customHeight="1" x14ac:dyDescent="0.2">
      <c r="I858" s="1"/>
      <c r="J858" s="1"/>
      <c r="K858" s="1"/>
      <c r="L858" s="1"/>
      <c r="M858" s="1"/>
      <c r="N858" s="1"/>
      <c r="O858" s="1"/>
    </row>
    <row r="859" spans="9:15" ht="15.75" customHeight="1" x14ac:dyDescent="0.2">
      <c r="I859" s="1"/>
      <c r="J859" s="1"/>
      <c r="K859" s="1"/>
      <c r="L859" s="1"/>
      <c r="M859" s="1"/>
      <c r="N859" s="1"/>
      <c r="O859" s="1"/>
    </row>
    <row r="860" spans="9:15" ht="15.75" customHeight="1" x14ac:dyDescent="0.2">
      <c r="I860" s="1"/>
      <c r="J860" s="1"/>
      <c r="K860" s="1"/>
      <c r="L860" s="1"/>
      <c r="M860" s="1"/>
      <c r="N860" s="1"/>
      <c r="O860" s="1"/>
    </row>
    <row r="861" spans="9:15" ht="15.75" customHeight="1" x14ac:dyDescent="0.2">
      <c r="I861" s="1"/>
      <c r="J861" s="1"/>
      <c r="K861" s="1"/>
      <c r="L861" s="1"/>
      <c r="M861" s="1"/>
      <c r="N861" s="1"/>
      <c r="O861" s="1"/>
    </row>
    <row r="862" spans="9:15" ht="15.75" customHeight="1" x14ac:dyDescent="0.2">
      <c r="I862" s="1"/>
      <c r="J862" s="1"/>
      <c r="K862" s="1"/>
      <c r="L862" s="1"/>
      <c r="M862" s="1"/>
      <c r="N862" s="1"/>
      <c r="O862" s="1"/>
    </row>
    <row r="863" spans="9:15" ht="15.75" customHeight="1" x14ac:dyDescent="0.2">
      <c r="I863" s="1"/>
      <c r="J863" s="1"/>
      <c r="K863" s="1"/>
      <c r="L863" s="1"/>
      <c r="M863" s="1"/>
      <c r="N863" s="1"/>
      <c r="O863" s="1"/>
    </row>
    <row r="864" spans="9:15" ht="15.75" customHeight="1" x14ac:dyDescent="0.2">
      <c r="I864" s="1"/>
      <c r="J864" s="1"/>
      <c r="K864" s="1"/>
      <c r="L864" s="1"/>
      <c r="M864" s="1"/>
      <c r="N864" s="1"/>
      <c r="O864" s="1"/>
    </row>
    <row r="865" spans="9:15" ht="15.75" customHeight="1" x14ac:dyDescent="0.2">
      <c r="I865" s="1"/>
      <c r="J865" s="1"/>
      <c r="K865" s="1"/>
      <c r="L865" s="1"/>
      <c r="M865" s="1"/>
      <c r="N865" s="1"/>
      <c r="O865" s="1"/>
    </row>
    <row r="866" spans="9:15" ht="15.75" customHeight="1" x14ac:dyDescent="0.2">
      <c r="I866" s="1"/>
      <c r="J866" s="1"/>
      <c r="K866" s="1"/>
      <c r="L866" s="1"/>
      <c r="M866" s="1"/>
      <c r="N866" s="1"/>
      <c r="O866" s="1"/>
    </row>
    <row r="867" spans="9:15" ht="15.75" customHeight="1" x14ac:dyDescent="0.2">
      <c r="I867" s="1"/>
      <c r="J867" s="1"/>
      <c r="K867" s="1"/>
      <c r="L867" s="1"/>
      <c r="M867" s="1"/>
      <c r="N867" s="1"/>
      <c r="O867" s="1"/>
    </row>
    <row r="868" spans="9:15" ht="15.75" customHeight="1" x14ac:dyDescent="0.2">
      <c r="I868" s="1"/>
      <c r="J868" s="1"/>
      <c r="K868" s="1"/>
      <c r="L868" s="1"/>
      <c r="M868" s="1"/>
      <c r="N868" s="1"/>
      <c r="O868" s="1"/>
    </row>
    <row r="869" spans="9:15" ht="15.75" customHeight="1" x14ac:dyDescent="0.2">
      <c r="I869" s="1"/>
      <c r="J869" s="1"/>
      <c r="K869" s="1"/>
      <c r="L869" s="1"/>
      <c r="M869" s="1"/>
      <c r="N869" s="1"/>
      <c r="O869" s="1"/>
    </row>
    <row r="870" spans="9:15" ht="15.75" customHeight="1" x14ac:dyDescent="0.2">
      <c r="I870" s="1"/>
      <c r="J870" s="1"/>
      <c r="K870" s="1"/>
      <c r="L870" s="1"/>
      <c r="M870" s="1"/>
      <c r="N870" s="1"/>
      <c r="O870" s="1"/>
    </row>
    <row r="871" spans="9:15" ht="15.75" customHeight="1" x14ac:dyDescent="0.2">
      <c r="I871" s="1"/>
      <c r="J871" s="1"/>
      <c r="K871" s="1"/>
      <c r="L871" s="1"/>
      <c r="M871" s="1"/>
      <c r="N871" s="1"/>
      <c r="O871" s="1"/>
    </row>
    <row r="872" spans="9:15" ht="15.75" customHeight="1" x14ac:dyDescent="0.2">
      <c r="I872" s="1"/>
      <c r="J872" s="1"/>
      <c r="K872" s="1"/>
      <c r="L872" s="1"/>
      <c r="M872" s="1"/>
      <c r="N872" s="1"/>
      <c r="O872" s="1"/>
    </row>
    <row r="873" spans="9:15" ht="15.75" customHeight="1" x14ac:dyDescent="0.2">
      <c r="I873" s="1"/>
      <c r="J873" s="1"/>
      <c r="K873" s="1"/>
      <c r="L873" s="1"/>
      <c r="M873" s="1"/>
      <c r="N873" s="1"/>
      <c r="O873" s="1"/>
    </row>
    <row r="874" spans="9:15" ht="15.75" customHeight="1" x14ac:dyDescent="0.2">
      <c r="I874" s="1"/>
      <c r="J874" s="1"/>
      <c r="K874" s="1"/>
      <c r="L874" s="1"/>
      <c r="M874" s="1"/>
      <c r="N874" s="1"/>
      <c r="O874" s="1"/>
    </row>
    <row r="875" spans="9:15" ht="15.75" customHeight="1" x14ac:dyDescent="0.2">
      <c r="I875" s="1"/>
      <c r="J875" s="1"/>
      <c r="K875" s="1"/>
      <c r="L875" s="1"/>
      <c r="M875" s="1"/>
      <c r="N875" s="1"/>
      <c r="O875" s="1"/>
    </row>
    <row r="876" spans="9:15" ht="15.75" customHeight="1" x14ac:dyDescent="0.2">
      <c r="I876" s="1"/>
      <c r="J876" s="1"/>
      <c r="K876" s="1"/>
      <c r="L876" s="1"/>
      <c r="M876" s="1"/>
      <c r="N876" s="1"/>
      <c r="O876" s="1"/>
    </row>
    <row r="877" spans="9:15" ht="15.75" customHeight="1" x14ac:dyDescent="0.2">
      <c r="I877" s="1"/>
      <c r="J877" s="1"/>
      <c r="K877" s="1"/>
      <c r="L877" s="1"/>
      <c r="M877" s="1"/>
      <c r="N877" s="1"/>
      <c r="O877" s="1"/>
    </row>
    <row r="878" spans="9:15" ht="15.75" customHeight="1" x14ac:dyDescent="0.2">
      <c r="I878" s="1"/>
      <c r="J878" s="1"/>
      <c r="K878" s="1"/>
      <c r="L878" s="1"/>
      <c r="M878" s="1"/>
      <c r="N878" s="1"/>
      <c r="O878" s="1"/>
    </row>
    <row r="879" spans="9:15" ht="15.75" customHeight="1" x14ac:dyDescent="0.2">
      <c r="I879" s="1"/>
      <c r="J879" s="1"/>
      <c r="K879" s="1"/>
      <c r="L879" s="1"/>
      <c r="M879" s="1"/>
      <c r="N879" s="1"/>
      <c r="O879" s="1"/>
    </row>
    <row r="880" spans="9:15" ht="15.75" customHeight="1" x14ac:dyDescent="0.2">
      <c r="I880" s="1"/>
      <c r="J880" s="1"/>
      <c r="K880" s="1"/>
      <c r="L880" s="1"/>
      <c r="M880" s="1"/>
      <c r="N880" s="1"/>
      <c r="O880" s="1"/>
    </row>
    <row r="881" spans="9:15" ht="15.75" customHeight="1" x14ac:dyDescent="0.2">
      <c r="I881" s="1"/>
      <c r="J881" s="1"/>
      <c r="K881" s="1"/>
      <c r="L881" s="1"/>
      <c r="M881" s="1"/>
      <c r="N881" s="1"/>
      <c r="O881" s="1"/>
    </row>
    <row r="882" spans="9:15" ht="15.75" customHeight="1" x14ac:dyDescent="0.2">
      <c r="I882" s="1"/>
      <c r="J882" s="1"/>
      <c r="K882" s="1"/>
      <c r="L882" s="1"/>
      <c r="M882" s="1"/>
      <c r="N882" s="1"/>
      <c r="O882" s="1"/>
    </row>
    <row r="883" spans="9:15" ht="15.75" customHeight="1" x14ac:dyDescent="0.2">
      <c r="I883" s="1"/>
      <c r="J883" s="1"/>
      <c r="K883" s="1"/>
      <c r="L883" s="1"/>
      <c r="M883" s="1"/>
      <c r="N883" s="1"/>
      <c r="O883" s="1"/>
    </row>
    <row r="884" spans="9:15" ht="15.75" customHeight="1" x14ac:dyDescent="0.2">
      <c r="I884" s="1"/>
      <c r="J884" s="1"/>
      <c r="K884" s="1"/>
      <c r="L884" s="1"/>
      <c r="M884" s="1"/>
      <c r="N884" s="1"/>
      <c r="O884" s="1"/>
    </row>
    <row r="885" spans="9:15" ht="15.75" customHeight="1" x14ac:dyDescent="0.2">
      <c r="I885" s="1"/>
      <c r="J885" s="1"/>
      <c r="K885" s="1"/>
      <c r="L885" s="1"/>
      <c r="M885" s="1"/>
      <c r="N885" s="1"/>
      <c r="O885" s="1"/>
    </row>
    <row r="886" spans="9:15" ht="15.75" customHeight="1" x14ac:dyDescent="0.2">
      <c r="I886" s="1"/>
      <c r="J886" s="1"/>
      <c r="K886" s="1"/>
      <c r="L886" s="1"/>
      <c r="M886" s="1"/>
      <c r="N886" s="1"/>
      <c r="O886" s="1"/>
    </row>
    <row r="887" spans="9:15" ht="15.75" customHeight="1" x14ac:dyDescent="0.2">
      <c r="I887" s="1"/>
      <c r="J887" s="1"/>
      <c r="K887" s="1"/>
      <c r="L887" s="1"/>
      <c r="M887" s="1"/>
      <c r="N887" s="1"/>
      <c r="O887" s="1"/>
    </row>
    <row r="888" spans="9:15" ht="15.75" customHeight="1" x14ac:dyDescent="0.2">
      <c r="I888" s="1"/>
      <c r="J888" s="1"/>
      <c r="K888" s="1"/>
      <c r="L888" s="1"/>
      <c r="M888" s="1"/>
      <c r="N888" s="1"/>
      <c r="O888" s="1"/>
    </row>
    <row r="889" spans="9:15" ht="15.75" customHeight="1" x14ac:dyDescent="0.2">
      <c r="I889" s="1"/>
      <c r="J889" s="1"/>
      <c r="K889" s="1"/>
      <c r="L889" s="1"/>
      <c r="M889" s="1"/>
      <c r="N889" s="1"/>
      <c r="O889" s="1"/>
    </row>
    <row r="890" spans="9:15" ht="15.75" customHeight="1" x14ac:dyDescent="0.2">
      <c r="I890" s="1"/>
      <c r="J890" s="1"/>
      <c r="K890" s="1"/>
      <c r="L890" s="1"/>
      <c r="M890" s="1"/>
      <c r="N890" s="1"/>
      <c r="O890" s="1"/>
    </row>
    <row r="891" spans="9:15" ht="15.75" customHeight="1" x14ac:dyDescent="0.2">
      <c r="I891" s="1"/>
      <c r="J891" s="1"/>
      <c r="K891" s="1"/>
      <c r="L891" s="1"/>
      <c r="M891" s="1"/>
      <c r="N891" s="1"/>
      <c r="O891" s="1"/>
    </row>
    <row r="892" spans="9:15" ht="15.75" customHeight="1" x14ac:dyDescent="0.2">
      <c r="I892" s="1"/>
      <c r="J892" s="1"/>
      <c r="K892" s="1"/>
      <c r="L892" s="1"/>
      <c r="M892" s="1"/>
      <c r="N892" s="1"/>
      <c r="O892" s="1"/>
    </row>
    <row r="893" spans="9:15" ht="15.75" customHeight="1" x14ac:dyDescent="0.2">
      <c r="I893" s="1"/>
      <c r="J893" s="1"/>
      <c r="K893" s="1"/>
      <c r="L893" s="1"/>
      <c r="M893" s="1"/>
      <c r="N893" s="1"/>
      <c r="O893" s="1"/>
    </row>
    <row r="894" spans="9:15" ht="15.75" customHeight="1" x14ac:dyDescent="0.2">
      <c r="I894" s="1"/>
      <c r="J894" s="1"/>
      <c r="K894" s="1"/>
      <c r="L894" s="1"/>
      <c r="M894" s="1"/>
      <c r="N894" s="1"/>
      <c r="O894" s="1"/>
    </row>
    <row r="895" spans="9:15" ht="15.75" customHeight="1" x14ac:dyDescent="0.2">
      <c r="I895" s="1"/>
      <c r="J895" s="1"/>
      <c r="K895" s="1"/>
      <c r="L895" s="1"/>
      <c r="M895" s="1"/>
      <c r="N895" s="1"/>
      <c r="O895" s="1"/>
    </row>
    <row r="896" spans="9:15" ht="15.75" customHeight="1" x14ac:dyDescent="0.2">
      <c r="I896" s="1"/>
      <c r="J896" s="1"/>
      <c r="K896" s="1"/>
      <c r="L896" s="1"/>
      <c r="M896" s="1"/>
      <c r="N896" s="1"/>
      <c r="O896" s="1"/>
    </row>
    <row r="897" spans="9:15" ht="15.75" customHeight="1" x14ac:dyDescent="0.2">
      <c r="I897" s="1"/>
      <c r="J897" s="1"/>
      <c r="K897" s="1"/>
      <c r="L897" s="1"/>
      <c r="M897" s="1"/>
      <c r="N897" s="1"/>
      <c r="O897" s="1"/>
    </row>
    <row r="898" spans="9:15" ht="15.75" customHeight="1" x14ac:dyDescent="0.2">
      <c r="I898" s="1"/>
      <c r="J898" s="1"/>
      <c r="K898" s="1"/>
      <c r="L898" s="1"/>
      <c r="M898" s="1"/>
      <c r="N898" s="1"/>
      <c r="O898" s="1"/>
    </row>
    <row r="899" spans="9:15" ht="15.75" customHeight="1" x14ac:dyDescent="0.2">
      <c r="I899" s="1"/>
      <c r="J899" s="1"/>
      <c r="K899" s="1"/>
      <c r="L899" s="1"/>
      <c r="M899" s="1"/>
      <c r="N899" s="1"/>
      <c r="O899" s="1"/>
    </row>
    <row r="900" spans="9:15" ht="15.75" customHeight="1" x14ac:dyDescent="0.2">
      <c r="I900" s="1"/>
      <c r="J900" s="1"/>
      <c r="K900" s="1"/>
      <c r="L900" s="1"/>
      <c r="M900" s="1"/>
      <c r="N900" s="1"/>
      <c r="O900" s="1"/>
    </row>
    <row r="901" spans="9:15" ht="15.75" customHeight="1" x14ac:dyDescent="0.2">
      <c r="I901" s="1"/>
      <c r="J901" s="1"/>
      <c r="K901" s="1"/>
      <c r="L901" s="1"/>
      <c r="M901" s="1"/>
      <c r="N901" s="1"/>
      <c r="O901" s="1"/>
    </row>
    <row r="902" spans="9:15" ht="15.75" customHeight="1" x14ac:dyDescent="0.2">
      <c r="I902" s="1"/>
      <c r="J902" s="1"/>
      <c r="K902" s="1"/>
      <c r="L902" s="1"/>
      <c r="M902" s="1"/>
      <c r="N902" s="1"/>
      <c r="O902" s="1"/>
    </row>
    <row r="903" spans="9:15" ht="15.75" customHeight="1" x14ac:dyDescent="0.2">
      <c r="I903" s="1"/>
      <c r="J903" s="1"/>
      <c r="K903" s="1"/>
      <c r="L903" s="1"/>
      <c r="M903" s="1"/>
      <c r="N903" s="1"/>
      <c r="O903" s="1"/>
    </row>
    <row r="904" spans="9:15" ht="15.75" customHeight="1" x14ac:dyDescent="0.2">
      <c r="I904" s="1"/>
      <c r="J904" s="1"/>
      <c r="K904" s="1"/>
      <c r="L904" s="1"/>
      <c r="M904" s="1"/>
      <c r="N904" s="1"/>
      <c r="O904" s="1"/>
    </row>
    <row r="905" spans="9:15" ht="15.75" customHeight="1" x14ac:dyDescent="0.2">
      <c r="I905" s="1"/>
      <c r="J905" s="1"/>
      <c r="K905" s="1"/>
      <c r="L905" s="1"/>
      <c r="M905" s="1"/>
      <c r="N905" s="1"/>
      <c r="O905" s="1"/>
    </row>
    <row r="906" spans="9:15" ht="15.75" customHeight="1" x14ac:dyDescent="0.2">
      <c r="I906" s="1"/>
      <c r="J906" s="1"/>
      <c r="K906" s="1"/>
      <c r="L906" s="1"/>
      <c r="M906" s="1"/>
      <c r="N906" s="1"/>
      <c r="O906" s="1"/>
    </row>
    <row r="907" spans="9:15" ht="15.75" customHeight="1" x14ac:dyDescent="0.2">
      <c r="I907" s="1"/>
      <c r="J907" s="1"/>
      <c r="K907" s="1"/>
      <c r="L907" s="1"/>
      <c r="M907" s="1"/>
      <c r="N907" s="1"/>
      <c r="O907" s="1"/>
    </row>
    <row r="908" spans="9:15" ht="15.75" customHeight="1" x14ac:dyDescent="0.2">
      <c r="I908" s="1"/>
      <c r="J908" s="1"/>
      <c r="K908" s="1"/>
      <c r="L908" s="1"/>
      <c r="M908" s="1"/>
      <c r="N908" s="1"/>
      <c r="O908" s="1"/>
    </row>
    <row r="909" spans="9:15" ht="15.75" customHeight="1" x14ac:dyDescent="0.2">
      <c r="I909" s="1"/>
      <c r="J909" s="1"/>
      <c r="K909" s="1"/>
      <c r="L909" s="1"/>
      <c r="M909" s="1"/>
      <c r="N909" s="1"/>
      <c r="O909" s="1"/>
    </row>
    <row r="910" spans="9:15" ht="15.75" customHeight="1" x14ac:dyDescent="0.2">
      <c r="I910" s="1"/>
      <c r="J910" s="1"/>
      <c r="K910" s="1"/>
      <c r="L910" s="1"/>
      <c r="M910" s="1"/>
      <c r="N910" s="1"/>
      <c r="O910" s="1"/>
    </row>
    <row r="911" spans="9:15" ht="15.75" customHeight="1" x14ac:dyDescent="0.2">
      <c r="I911" s="1"/>
      <c r="J911" s="1"/>
      <c r="K911" s="1"/>
      <c r="L911" s="1"/>
      <c r="M911" s="1"/>
      <c r="N911" s="1"/>
      <c r="O911" s="1"/>
    </row>
    <row r="912" spans="9:15" ht="15.75" customHeight="1" x14ac:dyDescent="0.2">
      <c r="I912" s="1"/>
      <c r="J912" s="1"/>
      <c r="K912" s="1"/>
      <c r="L912" s="1"/>
      <c r="M912" s="1"/>
      <c r="N912" s="1"/>
      <c r="O912" s="1"/>
    </row>
    <row r="913" spans="9:15" ht="15.75" customHeight="1" x14ac:dyDescent="0.2">
      <c r="I913" s="1"/>
      <c r="J913" s="1"/>
      <c r="K913" s="1"/>
      <c r="L913" s="1"/>
      <c r="M913" s="1"/>
      <c r="N913" s="1"/>
      <c r="O913" s="1"/>
    </row>
    <row r="914" spans="9:15" ht="15.75" customHeight="1" x14ac:dyDescent="0.2">
      <c r="I914" s="1"/>
      <c r="J914" s="1"/>
      <c r="K914" s="1"/>
      <c r="L914" s="1"/>
      <c r="M914" s="1"/>
      <c r="N914" s="1"/>
      <c r="O914" s="1"/>
    </row>
    <row r="915" spans="9:15" ht="15.75" customHeight="1" x14ac:dyDescent="0.2">
      <c r="I915" s="1"/>
      <c r="J915" s="1"/>
      <c r="K915" s="1"/>
      <c r="L915" s="1"/>
      <c r="M915" s="1"/>
      <c r="N915" s="1"/>
      <c r="O915" s="1"/>
    </row>
    <row r="916" spans="9:15" ht="15.75" customHeight="1" x14ac:dyDescent="0.2">
      <c r="I916" s="1"/>
      <c r="J916" s="1"/>
      <c r="K916" s="1"/>
      <c r="L916" s="1"/>
      <c r="M916" s="1"/>
      <c r="N916" s="1"/>
      <c r="O916" s="1"/>
    </row>
    <row r="917" spans="9:15" ht="15.75" customHeight="1" x14ac:dyDescent="0.2">
      <c r="I917" s="1"/>
      <c r="J917" s="1"/>
      <c r="K917" s="1"/>
      <c r="L917" s="1"/>
      <c r="M917" s="1"/>
      <c r="N917" s="1"/>
      <c r="O917" s="1"/>
    </row>
    <row r="918" spans="9:15" ht="15.75" customHeight="1" x14ac:dyDescent="0.2">
      <c r="I918" s="1"/>
      <c r="J918" s="1"/>
      <c r="K918" s="1"/>
      <c r="L918" s="1"/>
      <c r="M918" s="1"/>
      <c r="N918" s="1"/>
      <c r="O918" s="1"/>
    </row>
    <row r="919" spans="9:15" ht="15.75" customHeight="1" x14ac:dyDescent="0.2">
      <c r="I919" s="1"/>
      <c r="J919" s="1"/>
      <c r="K919" s="1"/>
      <c r="L919" s="1"/>
      <c r="M919" s="1"/>
      <c r="N919" s="1"/>
      <c r="O919" s="1"/>
    </row>
    <row r="920" spans="9:15" ht="15.75" customHeight="1" x14ac:dyDescent="0.2">
      <c r="I920" s="1"/>
      <c r="J920" s="1"/>
      <c r="K920" s="1"/>
      <c r="L920" s="1"/>
      <c r="M920" s="1"/>
      <c r="N920" s="1"/>
      <c r="O920" s="1"/>
    </row>
    <row r="921" spans="9:15" ht="15.75" customHeight="1" x14ac:dyDescent="0.2">
      <c r="I921" s="1"/>
      <c r="J921" s="1"/>
      <c r="K921" s="1"/>
      <c r="L921" s="1"/>
      <c r="M921" s="1"/>
      <c r="N921" s="1"/>
      <c r="O921" s="1"/>
    </row>
    <row r="922" spans="9:15" ht="15.75" customHeight="1" x14ac:dyDescent="0.2">
      <c r="I922" s="1"/>
      <c r="J922" s="1"/>
      <c r="K922" s="1"/>
      <c r="L922" s="1"/>
      <c r="M922" s="1"/>
      <c r="N922" s="1"/>
      <c r="O922" s="1"/>
    </row>
    <row r="923" spans="9:15" ht="15.75" customHeight="1" x14ac:dyDescent="0.2">
      <c r="I923" s="1"/>
      <c r="J923" s="1"/>
      <c r="K923" s="1"/>
      <c r="L923" s="1"/>
      <c r="M923" s="1"/>
      <c r="N923" s="1"/>
      <c r="O923" s="1"/>
    </row>
    <row r="924" spans="9:15" ht="15.75" customHeight="1" x14ac:dyDescent="0.2">
      <c r="I924" s="1"/>
      <c r="J924" s="1"/>
      <c r="K924" s="1"/>
      <c r="L924" s="1"/>
      <c r="M924" s="1"/>
      <c r="N924" s="1"/>
      <c r="O924" s="1"/>
    </row>
    <row r="925" spans="9:15" ht="15.75" customHeight="1" x14ac:dyDescent="0.2">
      <c r="I925" s="1"/>
      <c r="J925" s="1"/>
      <c r="K925" s="1"/>
      <c r="L925" s="1"/>
      <c r="M925" s="1"/>
      <c r="N925" s="1"/>
      <c r="O925" s="1"/>
    </row>
    <row r="926" spans="9:15" ht="15.75" customHeight="1" x14ac:dyDescent="0.2">
      <c r="I926" s="1"/>
      <c r="J926" s="1"/>
      <c r="K926" s="1"/>
      <c r="L926" s="1"/>
      <c r="M926" s="1"/>
      <c r="N926" s="1"/>
      <c r="O926" s="1"/>
    </row>
    <row r="927" spans="9:15" ht="15.75" customHeight="1" x14ac:dyDescent="0.2">
      <c r="I927" s="1"/>
      <c r="J927" s="1"/>
      <c r="K927" s="1"/>
      <c r="L927" s="1"/>
      <c r="M927" s="1"/>
      <c r="N927" s="1"/>
      <c r="O927" s="1"/>
    </row>
    <row r="928" spans="9:15" ht="15.75" customHeight="1" x14ac:dyDescent="0.2">
      <c r="I928" s="1"/>
      <c r="J928" s="1"/>
      <c r="K928" s="1"/>
      <c r="L928" s="1"/>
      <c r="M928" s="1"/>
      <c r="N928" s="1"/>
      <c r="O928" s="1"/>
    </row>
    <row r="929" spans="9:15" ht="15.75" customHeight="1" x14ac:dyDescent="0.2">
      <c r="I929" s="1"/>
      <c r="J929" s="1"/>
      <c r="K929" s="1"/>
      <c r="L929" s="1"/>
      <c r="M929" s="1"/>
      <c r="N929" s="1"/>
      <c r="O929" s="1"/>
    </row>
    <row r="930" spans="9:15" ht="15.75" customHeight="1" x14ac:dyDescent="0.2">
      <c r="I930" s="1"/>
      <c r="J930" s="1"/>
      <c r="K930" s="1"/>
      <c r="L930" s="1"/>
      <c r="M930" s="1"/>
      <c r="N930" s="1"/>
      <c r="O930" s="1"/>
    </row>
    <row r="931" spans="9:15" ht="15.75" customHeight="1" x14ac:dyDescent="0.2">
      <c r="I931" s="1"/>
      <c r="J931" s="1"/>
      <c r="K931" s="1"/>
      <c r="L931" s="1"/>
      <c r="M931" s="1"/>
      <c r="N931" s="1"/>
      <c r="O931" s="1"/>
    </row>
    <row r="932" spans="9:15" ht="15.75" customHeight="1" x14ac:dyDescent="0.2">
      <c r="I932" s="1"/>
      <c r="J932" s="1"/>
      <c r="K932" s="1"/>
      <c r="L932" s="1"/>
      <c r="M932" s="1"/>
      <c r="N932" s="1"/>
      <c r="O932" s="1"/>
    </row>
    <row r="933" spans="9:15" ht="15.75" customHeight="1" x14ac:dyDescent="0.2">
      <c r="I933" s="1"/>
      <c r="J933" s="1"/>
      <c r="K933" s="1"/>
      <c r="L933" s="1"/>
      <c r="M933" s="1"/>
      <c r="N933" s="1"/>
      <c r="O933" s="1"/>
    </row>
    <row r="934" spans="9:15" ht="15.75" customHeight="1" x14ac:dyDescent="0.2">
      <c r="I934" s="1"/>
      <c r="J934" s="1"/>
      <c r="K934" s="1"/>
      <c r="L934" s="1"/>
      <c r="M934" s="1"/>
      <c r="N934" s="1"/>
      <c r="O934" s="1"/>
    </row>
    <row r="935" spans="9:15" ht="15.75" customHeight="1" x14ac:dyDescent="0.2">
      <c r="I935" s="1"/>
      <c r="J935" s="1"/>
      <c r="K935" s="1"/>
      <c r="L935" s="1"/>
      <c r="M935" s="1"/>
      <c r="N935" s="1"/>
      <c r="O935" s="1"/>
    </row>
    <row r="936" spans="9:15" ht="15.75" customHeight="1" x14ac:dyDescent="0.2">
      <c r="I936" s="1"/>
      <c r="J936" s="1"/>
      <c r="K936" s="1"/>
      <c r="L936" s="1"/>
      <c r="M936" s="1"/>
      <c r="N936" s="1"/>
      <c r="O936" s="1"/>
    </row>
    <row r="937" spans="9:15" ht="15.75" customHeight="1" x14ac:dyDescent="0.2">
      <c r="I937" s="1"/>
      <c r="J937" s="1"/>
      <c r="K937" s="1"/>
      <c r="L937" s="1"/>
      <c r="M937" s="1"/>
      <c r="N937" s="1"/>
      <c r="O937" s="1"/>
    </row>
    <row r="938" spans="9:15" ht="15.75" customHeight="1" x14ac:dyDescent="0.2">
      <c r="I938" s="1"/>
      <c r="J938" s="1"/>
      <c r="K938" s="1"/>
      <c r="L938" s="1"/>
      <c r="M938" s="1"/>
      <c r="N938" s="1"/>
      <c r="O938" s="1"/>
    </row>
    <row r="939" spans="9:15" ht="15.75" customHeight="1" x14ac:dyDescent="0.2">
      <c r="I939" s="1"/>
      <c r="J939" s="1"/>
      <c r="K939" s="1"/>
      <c r="L939" s="1"/>
      <c r="M939" s="1"/>
      <c r="N939" s="1"/>
      <c r="O939" s="1"/>
    </row>
    <row r="940" spans="9:15" ht="15.75" customHeight="1" x14ac:dyDescent="0.2">
      <c r="I940" s="1"/>
      <c r="J940" s="1"/>
      <c r="K940" s="1"/>
      <c r="L940" s="1"/>
      <c r="M940" s="1"/>
      <c r="N940" s="1"/>
      <c r="O940" s="1"/>
    </row>
    <row r="941" spans="9:15" ht="15.75" customHeight="1" x14ac:dyDescent="0.2">
      <c r="I941" s="1"/>
      <c r="J941" s="1"/>
      <c r="K941" s="1"/>
      <c r="L941" s="1"/>
      <c r="M941" s="1"/>
      <c r="N941" s="1"/>
      <c r="O941" s="1"/>
    </row>
    <row r="942" spans="9:15" ht="15.75" customHeight="1" x14ac:dyDescent="0.2">
      <c r="I942" s="1"/>
      <c r="J942" s="1"/>
      <c r="K942" s="1"/>
      <c r="L942" s="1"/>
      <c r="M942" s="1"/>
      <c r="N942" s="1"/>
      <c r="O942" s="1"/>
    </row>
    <row r="943" spans="9:15" ht="15.75" customHeight="1" x14ac:dyDescent="0.2">
      <c r="I943" s="1"/>
      <c r="J943" s="1"/>
      <c r="K943" s="1"/>
      <c r="L943" s="1"/>
      <c r="M943" s="1"/>
      <c r="N943" s="1"/>
      <c r="O943" s="1"/>
    </row>
    <row r="944" spans="9:15" ht="15.75" customHeight="1" x14ac:dyDescent="0.2">
      <c r="I944" s="1"/>
      <c r="J944" s="1"/>
      <c r="K944" s="1"/>
      <c r="L944" s="1"/>
      <c r="M944" s="1"/>
      <c r="N944" s="1"/>
      <c r="O944" s="1"/>
    </row>
    <row r="945" spans="9:15" ht="15.75" customHeight="1" x14ac:dyDescent="0.2">
      <c r="I945" s="1"/>
      <c r="J945" s="1"/>
      <c r="K945" s="1"/>
      <c r="L945" s="1"/>
      <c r="M945" s="1"/>
      <c r="N945" s="1"/>
      <c r="O945" s="1"/>
    </row>
    <row r="946" spans="9:15" ht="15.75" customHeight="1" x14ac:dyDescent="0.2">
      <c r="I946" s="1"/>
      <c r="J946" s="1"/>
      <c r="K946" s="1"/>
      <c r="L946" s="1"/>
      <c r="M946" s="1"/>
      <c r="N946" s="1"/>
      <c r="O946" s="1"/>
    </row>
    <row r="947" spans="9:15" ht="15.75" customHeight="1" x14ac:dyDescent="0.2">
      <c r="I947" s="1"/>
      <c r="J947" s="1"/>
      <c r="K947" s="1"/>
      <c r="L947" s="1"/>
      <c r="M947" s="1"/>
      <c r="N947" s="1"/>
      <c r="O947" s="1"/>
    </row>
    <row r="948" spans="9:15" ht="15.75" customHeight="1" x14ac:dyDescent="0.2">
      <c r="I948" s="1"/>
      <c r="J948" s="1"/>
      <c r="K948" s="1"/>
      <c r="L948" s="1"/>
      <c r="M948" s="1"/>
      <c r="N948" s="1"/>
      <c r="O948" s="1"/>
    </row>
    <row r="949" spans="9:15" ht="15.75" customHeight="1" x14ac:dyDescent="0.2">
      <c r="I949" s="1"/>
      <c r="J949" s="1"/>
      <c r="K949" s="1"/>
      <c r="L949" s="1"/>
      <c r="M949" s="1"/>
      <c r="N949" s="1"/>
      <c r="O949" s="1"/>
    </row>
    <row r="950" spans="9:15" ht="15.75" customHeight="1" x14ac:dyDescent="0.2">
      <c r="I950" s="1"/>
      <c r="J950" s="1"/>
      <c r="K950" s="1"/>
      <c r="L950" s="1"/>
      <c r="M950" s="1"/>
      <c r="N950" s="1"/>
      <c r="O950" s="1"/>
    </row>
    <row r="951" spans="9:15" ht="15.75" customHeight="1" x14ac:dyDescent="0.2">
      <c r="I951" s="1"/>
      <c r="J951" s="1"/>
      <c r="K951" s="1"/>
      <c r="L951" s="1"/>
      <c r="M951" s="1"/>
      <c r="N951" s="1"/>
      <c r="O951" s="1"/>
    </row>
    <row r="952" spans="9:15" ht="15.75" customHeight="1" x14ac:dyDescent="0.2">
      <c r="I952" s="1"/>
      <c r="J952" s="1"/>
      <c r="K952" s="1"/>
      <c r="L952" s="1"/>
      <c r="M952" s="1"/>
      <c r="N952" s="1"/>
      <c r="O952" s="1"/>
    </row>
    <row r="953" spans="9:15" ht="15.75" customHeight="1" x14ac:dyDescent="0.2">
      <c r="I953" s="1"/>
      <c r="J953" s="1"/>
      <c r="K953" s="1"/>
      <c r="L953" s="1"/>
      <c r="M953" s="1"/>
      <c r="N953" s="1"/>
      <c r="O953" s="1"/>
    </row>
    <row r="954" spans="9:15" ht="15.75" customHeight="1" x14ac:dyDescent="0.2">
      <c r="I954" s="1"/>
      <c r="J954" s="1"/>
      <c r="K954" s="1"/>
      <c r="L954" s="1"/>
      <c r="M954" s="1"/>
      <c r="N954" s="1"/>
      <c r="O954" s="1"/>
    </row>
    <row r="955" spans="9:15" ht="15.75" customHeight="1" x14ac:dyDescent="0.2">
      <c r="I955" s="1"/>
      <c r="J955" s="1"/>
      <c r="K955" s="1"/>
      <c r="L955" s="1"/>
      <c r="M955" s="1"/>
      <c r="N955" s="1"/>
      <c r="O955" s="1"/>
    </row>
    <row r="956" spans="9:15" ht="15.75" customHeight="1" x14ac:dyDescent="0.2">
      <c r="I956" s="1"/>
      <c r="J956" s="1"/>
      <c r="K956" s="1"/>
      <c r="L956" s="1"/>
      <c r="M956" s="1"/>
      <c r="N956" s="1"/>
      <c r="O956" s="1"/>
    </row>
    <row r="957" spans="9:15" ht="15.75" customHeight="1" x14ac:dyDescent="0.2">
      <c r="I957" s="1"/>
      <c r="J957" s="1"/>
      <c r="K957" s="1"/>
      <c r="L957" s="1"/>
      <c r="M957" s="1"/>
      <c r="N957" s="1"/>
      <c r="O957" s="1"/>
    </row>
    <row r="958" spans="9:15" ht="15.75" customHeight="1" x14ac:dyDescent="0.2">
      <c r="I958" s="1"/>
      <c r="J958" s="1"/>
      <c r="K958" s="1"/>
      <c r="L958" s="1"/>
      <c r="M958" s="1"/>
      <c r="N958" s="1"/>
      <c r="O958" s="1"/>
    </row>
    <row r="959" spans="9:15" ht="15.75" customHeight="1" x14ac:dyDescent="0.2">
      <c r="I959" s="1"/>
      <c r="J959" s="1"/>
      <c r="K959" s="1"/>
      <c r="L959" s="1"/>
      <c r="M959" s="1"/>
      <c r="N959" s="1"/>
      <c r="O959" s="1"/>
    </row>
    <row r="960" spans="9:15" ht="15.75" customHeight="1" x14ac:dyDescent="0.2">
      <c r="I960" s="1"/>
      <c r="J960" s="1"/>
      <c r="K960" s="1"/>
      <c r="L960" s="1"/>
      <c r="M960" s="1"/>
      <c r="N960" s="1"/>
      <c r="O960" s="1"/>
    </row>
    <row r="961" spans="9:15" ht="15.75" customHeight="1" x14ac:dyDescent="0.2">
      <c r="I961" s="1"/>
      <c r="J961" s="1"/>
      <c r="K961" s="1"/>
      <c r="L961" s="1"/>
      <c r="M961" s="1"/>
      <c r="N961" s="1"/>
      <c r="O961" s="1"/>
    </row>
    <row r="962" spans="9:15" ht="15.75" customHeight="1" x14ac:dyDescent="0.2">
      <c r="I962" s="1"/>
      <c r="J962" s="1"/>
      <c r="K962" s="1"/>
      <c r="L962" s="1"/>
      <c r="M962" s="1"/>
      <c r="N962" s="1"/>
      <c r="O962" s="1"/>
    </row>
    <row r="963" spans="9:15" ht="15.75" customHeight="1" x14ac:dyDescent="0.2">
      <c r="I963" s="1"/>
      <c r="J963" s="1"/>
      <c r="K963" s="1"/>
      <c r="L963" s="1"/>
      <c r="M963" s="1"/>
      <c r="N963" s="1"/>
      <c r="O963" s="1"/>
    </row>
    <row r="964" spans="9:15" ht="15.75" customHeight="1" x14ac:dyDescent="0.2">
      <c r="I964" s="1"/>
      <c r="J964" s="1"/>
      <c r="K964" s="1"/>
      <c r="L964" s="1"/>
      <c r="M964" s="1"/>
      <c r="N964" s="1"/>
      <c r="O964" s="1"/>
    </row>
    <row r="965" spans="9:15" ht="15.75" customHeight="1" x14ac:dyDescent="0.2">
      <c r="I965" s="1"/>
      <c r="J965" s="1"/>
      <c r="K965" s="1"/>
      <c r="L965" s="1"/>
      <c r="M965" s="1"/>
      <c r="N965" s="1"/>
      <c r="O965" s="1"/>
    </row>
    <row r="966" spans="9:15" ht="15.75" customHeight="1" x14ac:dyDescent="0.2">
      <c r="I966" s="1"/>
      <c r="J966" s="1"/>
      <c r="K966" s="1"/>
      <c r="L966" s="1"/>
      <c r="M966" s="1"/>
      <c r="N966" s="1"/>
      <c r="O966" s="1"/>
    </row>
    <row r="967" spans="9:15" ht="15.75" customHeight="1" x14ac:dyDescent="0.2">
      <c r="I967" s="1"/>
      <c r="J967" s="1"/>
      <c r="K967" s="1"/>
      <c r="L967" s="1"/>
      <c r="M967" s="1"/>
      <c r="N967" s="1"/>
      <c r="O967" s="1"/>
    </row>
    <row r="968" spans="9:15" ht="15.75" customHeight="1" x14ac:dyDescent="0.2">
      <c r="I968" s="1"/>
      <c r="J968" s="1"/>
      <c r="K968" s="1"/>
      <c r="L968" s="1"/>
      <c r="M968" s="1"/>
      <c r="N968" s="1"/>
      <c r="O968" s="1"/>
    </row>
    <row r="969" spans="9:15" ht="15.75" customHeight="1" x14ac:dyDescent="0.2">
      <c r="I969" s="1"/>
      <c r="J969" s="1"/>
      <c r="K969" s="1"/>
      <c r="L969" s="1"/>
      <c r="M969" s="1"/>
      <c r="N969" s="1"/>
      <c r="O969" s="1"/>
    </row>
    <row r="970" spans="9:15" ht="15.75" customHeight="1" x14ac:dyDescent="0.2">
      <c r="I970" s="1"/>
      <c r="J970" s="1"/>
      <c r="K970" s="1"/>
      <c r="L970" s="1"/>
      <c r="M970" s="1"/>
      <c r="N970" s="1"/>
      <c r="O970" s="1"/>
    </row>
    <row r="971" spans="9:15" ht="15.75" customHeight="1" x14ac:dyDescent="0.2">
      <c r="I971" s="1"/>
      <c r="J971" s="1"/>
      <c r="K971" s="1"/>
      <c r="L971" s="1"/>
      <c r="M971" s="1"/>
      <c r="N971" s="1"/>
      <c r="O971" s="1"/>
    </row>
    <row r="972" spans="9:15" ht="15.75" customHeight="1" x14ac:dyDescent="0.2">
      <c r="I972" s="1"/>
      <c r="J972" s="1"/>
      <c r="K972" s="1"/>
      <c r="L972" s="1"/>
      <c r="M972" s="1"/>
      <c r="N972" s="1"/>
      <c r="O972" s="1"/>
    </row>
    <row r="973" spans="9:15" ht="15.75" customHeight="1" x14ac:dyDescent="0.2">
      <c r="I973" s="1"/>
      <c r="J973" s="1"/>
      <c r="K973" s="1"/>
      <c r="L973" s="1"/>
      <c r="M973" s="1"/>
      <c r="N973" s="1"/>
      <c r="O973" s="1"/>
    </row>
    <row r="974" spans="9:15" ht="15.75" customHeight="1" x14ac:dyDescent="0.2">
      <c r="I974" s="1"/>
      <c r="J974" s="1"/>
      <c r="K974" s="1"/>
      <c r="L974" s="1"/>
      <c r="M974" s="1"/>
      <c r="N974" s="1"/>
      <c r="O974" s="1"/>
    </row>
    <row r="975" spans="9:15" ht="15.75" customHeight="1" x14ac:dyDescent="0.2">
      <c r="I975" s="1"/>
      <c r="J975" s="1"/>
      <c r="K975" s="1"/>
      <c r="L975" s="1"/>
      <c r="M975" s="1"/>
      <c r="N975" s="1"/>
      <c r="O975" s="1"/>
    </row>
    <row r="976" spans="9:15" ht="15.75" customHeight="1" x14ac:dyDescent="0.2">
      <c r="I976" s="1"/>
      <c r="J976" s="1"/>
      <c r="K976" s="1"/>
      <c r="L976" s="1"/>
      <c r="M976" s="1"/>
      <c r="N976" s="1"/>
      <c r="O976" s="1"/>
    </row>
    <row r="977" spans="9:15" ht="15.75" customHeight="1" x14ac:dyDescent="0.2">
      <c r="I977" s="1"/>
      <c r="J977" s="1"/>
      <c r="K977" s="1"/>
      <c r="L977" s="1"/>
      <c r="M977" s="1"/>
      <c r="N977" s="1"/>
      <c r="O977" s="1"/>
    </row>
    <row r="978" spans="9:15" ht="15.75" customHeight="1" x14ac:dyDescent="0.2">
      <c r="I978" s="1"/>
      <c r="J978" s="1"/>
      <c r="K978" s="1"/>
      <c r="L978" s="1"/>
      <c r="M978" s="1"/>
      <c r="N978" s="1"/>
      <c r="O978" s="1"/>
    </row>
    <row r="979" spans="9:15" ht="15.75" customHeight="1" x14ac:dyDescent="0.2">
      <c r="I979" s="1"/>
      <c r="J979" s="1"/>
      <c r="K979" s="1"/>
      <c r="L979" s="1"/>
      <c r="M979" s="1"/>
      <c r="N979" s="1"/>
      <c r="O979" s="1"/>
    </row>
    <row r="980" spans="9:15" ht="15.75" customHeight="1" x14ac:dyDescent="0.2">
      <c r="I980" s="1"/>
      <c r="J980" s="1"/>
      <c r="K980" s="1"/>
      <c r="L980" s="1"/>
      <c r="M980" s="1"/>
      <c r="N980" s="1"/>
      <c r="O980" s="1"/>
    </row>
    <row r="981" spans="9:15" ht="15.75" customHeight="1" x14ac:dyDescent="0.2">
      <c r="I981" s="1"/>
      <c r="J981" s="1"/>
      <c r="K981" s="1"/>
      <c r="L981" s="1"/>
      <c r="M981" s="1"/>
      <c r="N981" s="1"/>
      <c r="O981" s="1"/>
    </row>
    <row r="982" spans="9:15" ht="15.75" customHeight="1" x14ac:dyDescent="0.2">
      <c r="I982" s="1"/>
      <c r="J982" s="1"/>
      <c r="K982" s="1"/>
      <c r="L982" s="1"/>
      <c r="M982" s="1"/>
      <c r="N982" s="1"/>
      <c r="O982" s="1"/>
    </row>
    <row r="983" spans="9:15" ht="15.75" customHeight="1" x14ac:dyDescent="0.2">
      <c r="I983" s="1"/>
      <c r="J983" s="1"/>
      <c r="K983" s="1"/>
      <c r="L983" s="1"/>
      <c r="M983" s="1"/>
      <c r="N983" s="1"/>
      <c r="O983" s="1"/>
    </row>
    <row r="984" spans="9:15" ht="15.75" customHeight="1" x14ac:dyDescent="0.2">
      <c r="I984" s="1"/>
      <c r="J984" s="1"/>
      <c r="K984" s="1"/>
      <c r="L984" s="1"/>
      <c r="M984" s="1"/>
      <c r="N984" s="1"/>
      <c r="O984" s="1"/>
    </row>
    <row r="985" spans="9:15" ht="15.75" customHeight="1" x14ac:dyDescent="0.2">
      <c r="I985" s="1"/>
      <c r="J985" s="1"/>
      <c r="K985" s="1"/>
      <c r="L985" s="1"/>
      <c r="M985" s="1"/>
      <c r="N985" s="1"/>
      <c r="O985" s="1"/>
    </row>
    <row r="986" spans="9:15" ht="15.75" customHeight="1" x14ac:dyDescent="0.2">
      <c r="I986" s="1"/>
      <c r="J986" s="1"/>
      <c r="K986" s="1"/>
      <c r="L986" s="1"/>
      <c r="M986" s="1"/>
      <c r="N986" s="1"/>
      <c r="O986" s="1"/>
    </row>
    <row r="987" spans="9:15" ht="15.75" customHeight="1" x14ac:dyDescent="0.2">
      <c r="I987" s="1"/>
      <c r="J987" s="1"/>
      <c r="K987" s="1"/>
      <c r="L987" s="1"/>
      <c r="M987" s="1"/>
      <c r="N987" s="1"/>
      <c r="O987" s="1"/>
    </row>
    <row r="988" spans="9:15" ht="15.75" customHeight="1" x14ac:dyDescent="0.2">
      <c r="I988" s="1"/>
      <c r="J988" s="1"/>
      <c r="K988" s="1"/>
      <c r="L988" s="1"/>
      <c r="M988" s="1"/>
      <c r="N988" s="1"/>
      <c r="O988" s="1"/>
    </row>
    <row r="989" spans="9:15" ht="15.75" customHeight="1" x14ac:dyDescent="0.2">
      <c r="I989" s="1"/>
      <c r="J989" s="1"/>
      <c r="K989" s="1"/>
      <c r="L989" s="1"/>
      <c r="M989" s="1"/>
      <c r="N989" s="1"/>
      <c r="O989" s="1"/>
    </row>
    <row r="990" spans="9:15" ht="15.75" customHeight="1" x14ac:dyDescent="0.2">
      <c r="I990" s="1"/>
      <c r="J990" s="1"/>
      <c r="K990" s="1"/>
      <c r="L990" s="1"/>
      <c r="M990" s="1"/>
      <c r="N990" s="1"/>
      <c r="O990" s="1"/>
    </row>
    <row r="991" spans="9:15" ht="15.75" customHeight="1" x14ac:dyDescent="0.2">
      <c r="I991" s="1"/>
      <c r="J991" s="1"/>
      <c r="K991" s="1"/>
      <c r="L991" s="1"/>
      <c r="M991" s="1"/>
      <c r="N991" s="1"/>
      <c r="O991" s="1"/>
    </row>
    <row r="992" spans="9:15" ht="15.75" customHeight="1" x14ac:dyDescent="0.2">
      <c r="I992" s="1"/>
      <c r="J992" s="1"/>
      <c r="K992" s="1"/>
      <c r="L992" s="1"/>
      <c r="M992" s="1"/>
      <c r="N992" s="1"/>
      <c r="O992" s="1"/>
    </row>
    <row r="993" spans="9:15" ht="15.75" customHeight="1" x14ac:dyDescent="0.2">
      <c r="I993" s="1"/>
      <c r="J993" s="1"/>
      <c r="K993" s="1"/>
      <c r="L993" s="1"/>
      <c r="M993" s="1"/>
      <c r="N993" s="1"/>
      <c r="O993" s="1"/>
    </row>
    <row r="994" spans="9:15" ht="15.75" customHeight="1" x14ac:dyDescent="0.2">
      <c r="I994" s="1"/>
      <c r="J994" s="1"/>
      <c r="K994" s="1"/>
      <c r="L994" s="1"/>
      <c r="M994" s="1"/>
      <c r="N994" s="1"/>
      <c r="O994" s="1"/>
    </row>
    <row r="995" spans="9:15" ht="15.75" customHeight="1" x14ac:dyDescent="0.2">
      <c r="I995" s="1"/>
      <c r="J995" s="1"/>
      <c r="K995" s="1"/>
      <c r="L995" s="1"/>
      <c r="M995" s="1"/>
      <c r="N995" s="1"/>
      <c r="O995" s="1"/>
    </row>
    <row r="996" spans="9:15" ht="15.75" customHeight="1" x14ac:dyDescent="0.2">
      <c r="I996" s="1"/>
      <c r="J996" s="1"/>
      <c r="K996" s="1"/>
      <c r="L996" s="1"/>
      <c r="M996" s="1"/>
      <c r="N996" s="1"/>
      <c r="O996" s="1"/>
    </row>
    <row r="997" spans="9:15" ht="15.75" customHeight="1" x14ac:dyDescent="0.2">
      <c r="I997" s="1"/>
      <c r="J997" s="1"/>
      <c r="K997" s="1"/>
      <c r="L997" s="1"/>
      <c r="M997" s="1"/>
      <c r="N997" s="1"/>
      <c r="O997" s="1"/>
    </row>
    <row r="998" spans="9:15" ht="15.75" customHeight="1" x14ac:dyDescent="0.2">
      <c r="I998" s="1"/>
      <c r="J998" s="1"/>
      <c r="K998" s="1"/>
      <c r="L998" s="1"/>
      <c r="M998" s="1"/>
      <c r="N998" s="1"/>
      <c r="O998" s="1"/>
    </row>
    <row r="999" spans="9:15" ht="15.75" customHeight="1" x14ac:dyDescent="0.2">
      <c r="I999" s="1"/>
      <c r="J999" s="1"/>
      <c r="K999" s="1"/>
      <c r="L999" s="1"/>
      <c r="M999" s="1"/>
      <c r="N999" s="1"/>
      <c r="O999" s="1"/>
    </row>
    <row r="1000" spans="9:15" ht="15.75" customHeight="1" x14ac:dyDescent="0.2">
      <c r="I1000" s="1"/>
      <c r="J1000" s="1"/>
      <c r="K1000" s="1"/>
      <c r="L1000" s="1"/>
      <c r="M1000" s="1"/>
      <c r="N1000" s="1"/>
      <c r="O1000" s="1"/>
    </row>
  </sheetData>
  <mergeCells count="2">
    <mergeCell ref="I5:M5"/>
    <mergeCell ref="N5:Q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00"/>
  <sheetViews>
    <sheetView zoomScaleNormal="100" workbookViewId="0">
      <selection activeCell="C15" sqref="C15"/>
    </sheetView>
  </sheetViews>
  <sheetFormatPr baseColWidth="10" defaultColWidth="12.6640625" defaultRowHeight="15" customHeight="1" x14ac:dyDescent="0.15"/>
  <cols>
    <col min="1" max="1" width="42.33203125" customWidth="1"/>
    <col min="2" max="2" width="7.6640625" customWidth="1"/>
    <col min="3" max="3" width="24" customWidth="1"/>
    <col min="4" max="4" width="7.6640625" customWidth="1"/>
    <col min="5" max="5" width="39.6640625" customWidth="1"/>
    <col min="6" max="6" width="7.6640625" customWidth="1"/>
    <col min="7" max="7" width="23.6640625" customWidth="1"/>
    <col min="8" max="8" width="9.33203125" customWidth="1"/>
    <col min="9" max="9" width="39.6640625" customWidth="1"/>
    <col min="10" max="10" width="7.6640625" customWidth="1"/>
    <col min="11" max="11" width="23.83203125" customWidth="1"/>
    <col min="12" max="12" width="7.6640625" customWidth="1"/>
    <col min="13" max="13" width="39.6640625" customWidth="1"/>
    <col min="14" max="14" width="7.6640625" customWidth="1"/>
    <col min="15" max="15" width="20.5" customWidth="1"/>
    <col min="16" max="26" width="7.6640625" customWidth="1"/>
  </cols>
  <sheetData>
    <row r="1" spans="1:16" ht="17" x14ac:dyDescent="0.2">
      <c r="A1" s="41" t="s">
        <v>226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  <c r="M1" s="43"/>
      <c r="N1" s="43"/>
      <c r="O1" s="43"/>
      <c r="P1" s="43"/>
    </row>
    <row r="2" spans="1:16" ht="1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x14ac:dyDescent="0.2">
      <c r="A3" s="72" t="s">
        <v>227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43"/>
      <c r="N3" s="43"/>
      <c r="O3" s="43"/>
      <c r="P3" s="43"/>
    </row>
    <row r="4" spans="1:16" ht="1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7" x14ac:dyDescent="0.2">
      <c r="A5" s="41" t="s">
        <v>228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/>
      <c r="M5" s="43"/>
      <c r="N5" s="43"/>
      <c r="O5" s="43"/>
      <c r="P5" s="43"/>
    </row>
    <row r="6" spans="1:16" x14ac:dyDescent="0.2">
      <c r="A6" s="42"/>
      <c r="B6" s="37" t="s">
        <v>229</v>
      </c>
      <c r="C6" s="37" t="s">
        <v>230</v>
      </c>
      <c r="D6" s="42"/>
      <c r="E6" s="42"/>
      <c r="F6" s="37" t="s">
        <v>229</v>
      </c>
      <c r="G6" s="37" t="s">
        <v>230</v>
      </c>
      <c r="H6" s="42"/>
      <c r="I6" s="42"/>
      <c r="J6" s="37" t="s">
        <v>229</v>
      </c>
      <c r="K6" s="37" t="s">
        <v>230</v>
      </c>
      <c r="L6" s="43"/>
      <c r="M6" s="43"/>
      <c r="N6" s="43"/>
      <c r="O6" s="43"/>
      <c r="P6" s="43"/>
    </row>
    <row r="7" spans="1:16" x14ac:dyDescent="0.2">
      <c r="A7" s="37" t="s">
        <v>231</v>
      </c>
      <c r="B7" s="95"/>
      <c r="C7" s="95"/>
      <c r="D7" s="42"/>
      <c r="E7" s="37" t="s">
        <v>232</v>
      </c>
      <c r="F7" s="95"/>
      <c r="G7" s="95"/>
      <c r="H7" s="42"/>
      <c r="I7" s="37" t="s">
        <v>233</v>
      </c>
      <c r="J7" s="95"/>
      <c r="K7" s="95"/>
      <c r="L7" s="43"/>
      <c r="M7" s="43"/>
      <c r="N7" s="43"/>
      <c r="O7" s="43"/>
      <c r="P7" s="43"/>
    </row>
    <row r="8" spans="1:16" x14ac:dyDescent="0.2">
      <c r="A8" s="37" t="s">
        <v>234</v>
      </c>
      <c r="B8" s="95"/>
      <c r="C8" s="95"/>
      <c r="D8" s="42"/>
      <c r="E8" s="37" t="s">
        <v>235</v>
      </c>
      <c r="F8" s="95"/>
      <c r="G8" s="95"/>
      <c r="H8" s="42"/>
      <c r="I8" s="37" t="s">
        <v>236</v>
      </c>
      <c r="J8" s="95"/>
      <c r="K8" s="95"/>
      <c r="L8" s="43"/>
      <c r="M8" s="43"/>
      <c r="N8" s="43"/>
      <c r="O8" s="43"/>
      <c r="P8" s="43"/>
    </row>
    <row r="9" spans="1:16" x14ac:dyDescent="0.2">
      <c r="A9" s="37" t="s">
        <v>237</v>
      </c>
      <c r="B9" s="95" t="e">
        <f>(B7/B8)*100</f>
        <v>#DIV/0!</v>
      </c>
      <c r="C9" s="43" t="s">
        <v>238</v>
      </c>
      <c r="D9" s="42"/>
      <c r="E9" s="37" t="s">
        <v>237</v>
      </c>
      <c r="F9" s="95" t="e">
        <f>(F7/F8)*100</f>
        <v>#DIV/0!</v>
      </c>
      <c r="G9" s="43" t="s">
        <v>238</v>
      </c>
      <c r="H9" s="42"/>
      <c r="I9" s="37" t="s">
        <v>237</v>
      </c>
      <c r="J9" s="95" t="e">
        <f>(J7/J8)*100</f>
        <v>#DIV/0!</v>
      </c>
      <c r="K9" s="43" t="s">
        <v>238</v>
      </c>
      <c r="L9" s="43"/>
      <c r="M9" s="43"/>
      <c r="N9" s="43"/>
      <c r="O9" s="43"/>
      <c r="P9" s="43"/>
    </row>
    <row r="10" spans="1:16" ht="1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7" x14ac:dyDescent="0.2">
      <c r="A11" s="41" t="s">
        <v>239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43"/>
      <c r="N11" s="43"/>
      <c r="O11" s="43"/>
      <c r="P11" s="43"/>
    </row>
    <row r="12" spans="1:16" x14ac:dyDescent="0.2">
      <c r="A12" s="42"/>
      <c r="B12" s="37" t="s">
        <v>229</v>
      </c>
      <c r="C12" s="37" t="s">
        <v>230</v>
      </c>
      <c r="D12" s="42"/>
      <c r="E12" s="42"/>
      <c r="F12" s="37" t="s">
        <v>229</v>
      </c>
      <c r="G12" s="37" t="s">
        <v>230</v>
      </c>
      <c r="H12" s="42"/>
      <c r="I12" s="42"/>
      <c r="J12" s="37" t="s">
        <v>229</v>
      </c>
      <c r="K12" s="37" t="s">
        <v>230</v>
      </c>
      <c r="L12" s="43"/>
      <c r="M12" s="43"/>
      <c r="N12" s="43"/>
      <c r="O12" s="43"/>
      <c r="P12" s="43"/>
    </row>
    <row r="13" spans="1:16" x14ac:dyDescent="0.2">
      <c r="A13" s="37" t="s">
        <v>515</v>
      </c>
      <c r="B13" s="95"/>
      <c r="C13" s="95"/>
      <c r="D13" s="42"/>
      <c r="E13" s="37" t="s">
        <v>519</v>
      </c>
      <c r="F13" s="95"/>
      <c r="G13" s="95"/>
      <c r="H13" s="42"/>
      <c r="I13" s="37" t="s">
        <v>523</v>
      </c>
      <c r="J13" s="95"/>
      <c r="K13" s="95"/>
      <c r="L13" s="43"/>
      <c r="M13" s="43"/>
      <c r="N13" s="43"/>
      <c r="O13" s="43"/>
      <c r="P13" s="43"/>
    </row>
    <row r="14" spans="1:16" x14ac:dyDescent="0.2">
      <c r="A14" s="37" t="s">
        <v>516</v>
      </c>
      <c r="B14" s="95"/>
      <c r="C14" s="95"/>
      <c r="D14" s="42"/>
      <c r="E14" s="37" t="s">
        <v>520</v>
      </c>
      <c r="F14" s="95"/>
      <c r="G14" s="95"/>
      <c r="H14" s="42"/>
      <c r="I14" s="37" t="s">
        <v>524</v>
      </c>
      <c r="J14" s="95"/>
      <c r="K14" s="95"/>
      <c r="L14" s="43"/>
      <c r="M14" s="43"/>
      <c r="N14" s="43"/>
      <c r="O14" s="43"/>
      <c r="P14" s="43"/>
    </row>
    <row r="15" spans="1:16" x14ac:dyDescent="0.2">
      <c r="A15" s="37" t="s">
        <v>237</v>
      </c>
      <c r="B15" s="95" t="e">
        <f>(B13/B14)*100</f>
        <v>#DIV/0!</v>
      </c>
      <c r="C15" s="43" t="s">
        <v>552</v>
      </c>
      <c r="D15" s="42"/>
      <c r="E15" s="37" t="s">
        <v>237</v>
      </c>
      <c r="F15" s="95" t="e">
        <f>(F13/F14)*100</f>
        <v>#DIV/0!</v>
      </c>
      <c r="G15" s="43" t="s">
        <v>493</v>
      </c>
      <c r="H15" s="42"/>
      <c r="I15" s="37" t="s">
        <v>237</v>
      </c>
      <c r="J15" s="95" t="e">
        <f>(J13/J14)*100</f>
        <v>#DIV/0!</v>
      </c>
      <c r="K15" s="43" t="s">
        <v>493</v>
      </c>
      <c r="L15" s="43"/>
      <c r="M15" s="43"/>
      <c r="N15" s="43"/>
      <c r="O15" s="43"/>
      <c r="P15" s="43"/>
    </row>
    <row r="16" spans="1:16" ht="15" customHeight="1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ht="17" x14ac:dyDescent="0.2">
      <c r="A17" s="41" t="s">
        <v>240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3"/>
    </row>
    <row r="18" spans="1:16" x14ac:dyDescent="0.2">
      <c r="A18" s="42"/>
      <c r="B18" s="37" t="s">
        <v>229</v>
      </c>
      <c r="C18" s="37" t="s">
        <v>230</v>
      </c>
      <c r="D18" s="42"/>
      <c r="E18" s="42"/>
      <c r="F18" s="37" t="s">
        <v>229</v>
      </c>
      <c r="G18" s="37" t="s">
        <v>230</v>
      </c>
      <c r="H18" s="42"/>
      <c r="I18" s="42"/>
      <c r="J18" s="42"/>
      <c r="K18" s="42"/>
      <c r="L18" s="42"/>
      <c r="M18" s="42"/>
      <c r="N18" s="42"/>
      <c r="O18" s="42"/>
      <c r="P18" s="43"/>
    </row>
    <row r="19" spans="1:16" x14ac:dyDescent="0.2">
      <c r="A19" s="37" t="s">
        <v>241</v>
      </c>
      <c r="B19" s="95"/>
      <c r="C19" s="95"/>
      <c r="D19" s="42"/>
      <c r="E19" s="37" t="s">
        <v>242</v>
      </c>
      <c r="F19" s="95"/>
      <c r="G19" s="95"/>
      <c r="H19" s="42"/>
      <c r="I19" s="42"/>
      <c r="J19" s="42"/>
      <c r="K19" s="42"/>
      <c r="L19" s="42"/>
      <c r="M19" s="42"/>
      <c r="N19" s="42"/>
      <c r="O19" s="42"/>
      <c r="P19" s="43"/>
    </row>
    <row r="20" spans="1:16" x14ac:dyDescent="0.2">
      <c r="A20" s="37" t="s">
        <v>243</v>
      </c>
      <c r="B20" s="95"/>
      <c r="C20" s="95"/>
      <c r="D20" s="42"/>
      <c r="E20" s="37" t="s">
        <v>243</v>
      </c>
      <c r="F20" s="95"/>
      <c r="G20" s="95"/>
      <c r="H20" s="42"/>
      <c r="I20" s="42"/>
      <c r="J20" s="42"/>
      <c r="K20" s="42"/>
      <c r="L20" s="42"/>
      <c r="M20" s="42"/>
      <c r="N20" s="42"/>
      <c r="O20" s="42"/>
      <c r="P20" s="43"/>
    </row>
    <row r="21" spans="1:16" ht="15.75" customHeight="1" x14ac:dyDescent="0.2">
      <c r="A21" s="37" t="s">
        <v>244</v>
      </c>
      <c r="B21" s="95" t="e">
        <f>(B19/B20)*1000</f>
        <v>#DIV/0!</v>
      </c>
      <c r="C21" s="43" t="s">
        <v>245</v>
      </c>
      <c r="D21" s="42"/>
      <c r="E21" s="37" t="s">
        <v>244</v>
      </c>
      <c r="F21" s="95" t="e">
        <f>(F19/F20)*1000</f>
        <v>#DIV/0!</v>
      </c>
      <c r="G21" s="43" t="s">
        <v>245</v>
      </c>
      <c r="H21" s="42"/>
      <c r="I21" s="42"/>
      <c r="J21" s="42"/>
      <c r="K21" s="42"/>
      <c r="L21" s="42"/>
      <c r="M21" s="42"/>
      <c r="N21" s="42"/>
      <c r="O21" s="42"/>
      <c r="P21" s="43"/>
    </row>
    <row r="22" spans="1:16" ht="15.75" customHeight="1" x14ac:dyDescent="0.2">
      <c r="A22" s="185"/>
      <c r="B22" s="18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ht="15.75" customHeight="1" x14ac:dyDescent="0.2">
      <c r="A23" s="186" t="s">
        <v>548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3"/>
      <c r="P23" s="43"/>
    </row>
    <row r="24" spans="1:16" ht="15.75" customHeight="1" x14ac:dyDescent="0.2">
      <c r="A24" s="42"/>
      <c r="B24" s="37" t="s">
        <v>229</v>
      </c>
      <c r="C24" s="37" t="s">
        <v>230</v>
      </c>
      <c r="D24" s="42"/>
      <c r="E24" s="42"/>
      <c r="F24" s="37" t="s">
        <v>229</v>
      </c>
      <c r="G24" s="37" t="s">
        <v>230</v>
      </c>
      <c r="H24" s="42"/>
      <c r="I24" s="42"/>
      <c r="J24" s="37" t="s">
        <v>229</v>
      </c>
      <c r="K24" s="37" t="s">
        <v>230</v>
      </c>
      <c r="L24" s="42"/>
      <c r="M24" s="42"/>
      <c r="N24" s="37" t="s">
        <v>229</v>
      </c>
      <c r="O24" s="37" t="s">
        <v>230</v>
      </c>
      <c r="P24" s="43"/>
    </row>
    <row r="25" spans="1:16" ht="15.75" customHeight="1" x14ac:dyDescent="0.2">
      <c r="A25" s="37" t="s">
        <v>246</v>
      </c>
      <c r="B25" s="95"/>
      <c r="C25" s="95"/>
      <c r="D25" s="42"/>
      <c r="E25" s="37" t="s">
        <v>247</v>
      </c>
      <c r="F25" s="95"/>
      <c r="G25" s="95"/>
      <c r="H25" s="42"/>
      <c r="I25" s="37" t="s">
        <v>248</v>
      </c>
      <c r="J25" s="95"/>
      <c r="K25" s="95"/>
      <c r="L25" s="42"/>
      <c r="M25" s="37" t="s">
        <v>249</v>
      </c>
      <c r="N25" s="95"/>
      <c r="O25" s="95"/>
      <c r="P25" s="43"/>
    </row>
    <row r="26" spans="1:16" ht="15.75" customHeight="1" x14ac:dyDescent="0.2">
      <c r="A26" s="37" t="s">
        <v>250</v>
      </c>
      <c r="B26" s="95"/>
      <c r="C26" s="95"/>
      <c r="D26" s="42"/>
      <c r="E26" s="37" t="s">
        <v>251</v>
      </c>
      <c r="F26" s="95"/>
      <c r="G26" s="95"/>
      <c r="H26" s="42"/>
      <c r="I26" s="37" t="s">
        <v>252</v>
      </c>
      <c r="J26" s="95"/>
      <c r="K26" s="95"/>
      <c r="L26" s="42"/>
      <c r="M26" s="37" t="s">
        <v>253</v>
      </c>
      <c r="N26" s="95"/>
      <c r="O26" s="95"/>
      <c r="P26" s="43"/>
    </row>
    <row r="27" spans="1:16" ht="15.75" customHeight="1" x14ac:dyDescent="0.2">
      <c r="A27" s="37" t="s">
        <v>254</v>
      </c>
      <c r="B27" s="95" t="e">
        <f>(B25/B26)*1000</f>
        <v>#DIV/0!</v>
      </c>
      <c r="C27" s="43" t="s">
        <v>245</v>
      </c>
      <c r="D27" s="42"/>
      <c r="E27" s="37" t="s">
        <v>254</v>
      </c>
      <c r="F27" s="95" t="e">
        <f>(F25/F26)*1000</f>
        <v>#DIV/0!</v>
      </c>
      <c r="G27" s="43" t="s">
        <v>245</v>
      </c>
      <c r="H27" s="42"/>
      <c r="I27" s="37" t="s">
        <v>254</v>
      </c>
      <c r="J27" s="95" t="e">
        <f>(J25/J26)*1000</f>
        <v>#DIV/0!</v>
      </c>
      <c r="K27" s="43" t="s">
        <v>245</v>
      </c>
      <c r="L27" s="42"/>
      <c r="M27" s="37" t="s">
        <v>254</v>
      </c>
      <c r="N27" s="95" t="e">
        <f>(N25/N26)*1000</f>
        <v>#DIV/0!</v>
      </c>
      <c r="O27" s="43" t="s">
        <v>245</v>
      </c>
      <c r="P27" s="43"/>
    </row>
    <row r="28" spans="1:16" ht="15.75" customHeight="1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6" ht="15.75" customHeight="1" x14ac:dyDescent="0.2">
      <c r="A29" s="42"/>
      <c r="B29" s="37" t="s">
        <v>229</v>
      </c>
      <c r="C29" s="37" t="s">
        <v>230</v>
      </c>
      <c r="D29" s="42"/>
      <c r="E29" s="42"/>
      <c r="F29" s="37" t="s">
        <v>229</v>
      </c>
      <c r="G29" s="37" t="s">
        <v>230</v>
      </c>
      <c r="H29" s="42"/>
      <c r="I29" s="42"/>
      <c r="J29" s="37" t="s">
        <v>229</v>
      </c>
      <c r="K29" s="37" t="s">
        <v>230</v>
      </c>
      <c r="L29" s="42"/>
      <c r="M29" s="42"/>
      <c r="N29" s="37" t="s">
        <v>229</v>
      </c>
      <c r="O29" s="37" t="s">
        <v>230</v>
      </c>
      <c r="P29" s="43"/>
    </row>
    <row r="30" spans="1:16" ht="15.75" customHeight="1" x14ac:dyDescent="0.2">
      <c r="A30" s="37" t="s">
        <v>255</v>
      </c>
      <c r="B30" s="95"/>
      <c r="C30" s="95"/>
      <c r="D30" s="42"/>
      <c r="E30" s="37" t="s">
        <v>256</v>
      </c>
      <c r="F30" s="95"/>
      <c r="G30" s="95"/>
      <c r="H30" s="42"/>
      <c r="I30" s="37" t="s">
        <v>257</v>
      </c>
      <c r="J30" s="95"/>
      <c r="K30" s="95"/>
      <c r="L30" s="42"/>
      <c r="M30" s="37" t="s">
        <v>258</v>
      </c>
      <c r="N30" s="95"/>
      <c r="O30" s="95"/>
      <c r="P30" s="43"/>
    </row>
    <row r="31" spans="1:16" ht="15.75" customHeight="1" x14ac:dyDescent="0.2">
      <c r="A31" s="37" t="s">
        <v>259</v>
      </c>
      <c r="B31" s="95"/>
      <c r="C31" s="95"/>
      <c r="D31" s="42"/>
      <c r="E31" s="37" t="s">
        <v>260</v>
      </c>
      <c r="F31" s="95"/>
      <c r="G31" s="95"/>
      <c r="H31" s="42"/>
      <c r="I31" s="37" t="s">
        <v>261</v>
      </c>
      <c r="J31" s="95"/>
      <c r="K31" s="95"/>
      <c r="L31" s="42"/>
      <c r="M31" s="37" t="s">
        <v>262</v>
      </c>
      <c r="N31" s="95"/>
      <c r="O31" s="95"/>
      <c r="P31" s="43"/>
    </row>
    <row r="32" spans="1:16" ht="15.75" customHeight="1" x14ac:dyDescent="0.2">
      <c r="A32" s="37" t="s">
        <v>254</v>
      </c>
      <c r="B32" s="95" t="e">
        <f>(B30/B31)*1000</f>
        <v>#DIV/0!</v>
      </c>
      <c r="C32" s="43" t="s">
        <v>245</v>
      </c>
      <c r="D32" s="42"/>
      <c r="E32" s="37" t="s">
        <v>254</v>
      </c>
      <c r="F32" s="95" t="e">
        <f>(F30/F31)*1000</f>
        <v>#DIV/0!</v>
      </c>
      <c r="G32" s="43" t="s">
        <v>245</v>
      </c>
      <c r="H32" s="42"/>
      <c r="I32" s="37" t="s">
        <v>254</v>
      </c>
      <c r="J32" s="95" t="e">
        <f>(J30/J31)*1000</f>
        <v>#DIV/0!</v>
      </c>
      <c r="K32" s="43" t="s">
        <v>245</v>
      </c>
      <c r="L32" s="42"/>
      <c r="M32" s="37" t="s">
        <v>254</v>
      </c>
      <c r="N32" s="95" t="e">
        <f>(N30/N31)*1000</f>
        <v>#DIV/0!</v>
      </c>
      <c r="O32" s="43" t="s">
        <v>245</v>
      </c>
      <c r="P32" s="43"/>
    </row>
    <row r="33" spans="1:16" ht="15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ht="15.75" customHeight="1" x14ac:dyDescent="0.2">
      <c r="A34" s="62" t="s">
        <v>549</v>
      </c>
      <c r="B34" s="42"/>
      <c r="C34" s="42"/>
      <c r="D34" s="42"/>
      <c r="E34" s="42"/>
      <c r="F34" s="42"/>
      <c r="G34" s="42"/>
      <c r="H34" s="42"/>
      <c r="I34" s="42"/>
      <c r="J34" s="42"/>
      <c r="K34" s="43"/>
      <c r="L34" s="43"/>
      <c r="M34" s="43"/>
      <c r="N34" s="43"/>
      <c r="O34" s="43"/>
      <c r="P34" s="43"/>
    </row>
    <row r="35" spans="1:16" ht="15.75" customHeight="1" x14ac:dyDescent="0.2">
      <c r="A35" s="42"/>
      <c r="B35" s="37" t="s">
        <v>229</v>
      </c>
      <c r="C35" s="37" t="s">
        <v>230</v>
      </c>
      <c r="D35" s="42"/>
      <c r="E35" s="42"/>
      <c r="F35" s="42"/>
      <c r="G35" s="42"/>
      <c r="H35" s="42"/>
      <c r="I35" s="42"/>
      <c r="J35" s="42"/>
      <c r="K35" s="42"/>
      <c r="L35" s="43"/>
      <c r="M35" s="43"/>
      <c r="N35" s="43"/>
      <c r="O35" s="43"/>
      <c r="P35" s="43"/>
    </row>
    <row r="36" spans="1:16" ht="15.75" customHeight="1" x14ac:dyDescent="0.2">
      <c r="A36" s="37" t="s">
        <v>263</v>
      </c>
      <c r="B36" s="95" t="e">
        <f>((B27+F27+J27+N27+B32+F32+J32+N32)*5)/1000</f>
        <v>#DIV/0!</v>
      </c>
      <c r="C36" s="43" t="s">
        <v>264</v>
      </c>
      <c r="D36" s="42"/>
      <c r="E36" s="42"/>
      <c r="F36" s="42"/>
      <c r="G36" s="42"/>
      <c r="H36" s="42"/>
      <c r="I36" s="42"/>
      <c r="J36" s="42"/>
      <c r="K36" s="42"/>
      <c r="L36" s="43"/>
      <c r="M36" s="43"/>
      <c r="N36" s="43"/>
      <c r="O36" s="43"/>
      <c r="P36" s="43"/>
    </row>
    <row r="37" spans="1:16" ht="15.75" customHeight="1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ht="15.75" customHeight="1" x14ac:dyDescent="0.2">
      <c r="A38" s="41" t="s">
        <v>265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3"/>
      <c r="M38" s="43"/>
      <c r="N38" s="43"/>
      <c r="O38" s="43"/>
      <c r="P38" s="43"/>
    </row>
    <row r="39" spans="1:16" ht="15.75" customHeight="1" x14ac:dyDescent="0.2">
      <c r="A39" s="42"/>
      <c r="B39" s="37" t="s">
        <v>229</v>
      </c>
      <c r="C39" s="37" t="s">
        <v>230</v>
      </c>
      <c r="D39" s="42"/>
      <c r="E39" s="42"/>
      <c r="F39" s="37" t="s">
        <v>229</v>
      </c>
      <c r="G39" s="37" t="s">
        <v>230</v>
      </c>
      <c r="H39" s="42"/>
      <c r="I39" s="42"/>
      <c r="J39" s="42"/>
      <c r="K39" s="42"/>
      <c r="L39" s="43"/>
      <c r="M39" s="43"/>
      <c r="N39" s="43"/>
      <c r="O39" s="43"/>
      <c r="P39" s="43"/>
    </row>
    <row r="40" spans="1:16" ht="15.75" customHeight="1" x14ac:dyDescent="0.2">
      <c r="A40" s="37" t="s">
        <v>312</v>
      </c>
      <c r="B40" s="95"/>
      <c r="C40" s="95"/>
      <c r="D40" s="42"/>
      <c r="E40" s="37" t="s">
        <v>521</v>
      </c>
      <c r="F40" s="95"/>
      <c r="G40" s="95"/>
      <c r="H40" s="42"/>
      <c r="I40" s="42"/>
      <c r="J40" s="42"/>
      <c r="K40" s="42"/>
      <c r="L40" s="43"/>
      <c r="M40" s="43"/>
      <c r="N40" s="43"/>
      <c r="O40" s="43"/>
      <c r="P40" s="43"/>
    </row>
    <row r="41" spans="1:16" ht="15.75" customHeight="1" x14ac:dyDescent="0.2">
      <c r="A41" s="37" t="s">
        <v>243</v>
      </c>
      <c r="B41" s="95"/>
      <c r="C41" s="95"/>
      <c r="D41" s="42"/>
      <c r="E41" s="37" t="s">
        <v>243</v>
      </c>
      <c r="F41" s="95"/>
      <c r="G41" s="95"/>
      <c r="H41" s="42"/>
      <c r="I41" s="42"/>
      <c r="J41" s="42"/>
      <c r="K41" s="42"/>
      <c r="L41" s="43"/>
      <c r="M41" s="43"/>
      <c r="N41" s="43"/>
      <c r="O41" s="43"/>
      <c r="P41" s="43"/>
    </row>
    <row r="42" spans="1:16" ht="15.75" customHeight="1" x14ac:dyDescent="0.2">
      <c r="A42" s="37" t="s">
        <v>266</v>
      </c>
      <c r="B42" s="95" t="e">
        <f>(B40/B41)*1000</f>
        <v>#DIV/0!</v>
      </c>
      <c r="C42" s="43" t="s">
        <v>494</v>
      </c>
      <c r="D42" s="42"/>
      <c r="E42" s="37" t="s">
        <v>266</v>
      </c>
      <c r="F42" s="95" t="e">
        <f>(F40/F41)*1000</f>
        <v>#DIV/0!</v>
      </c>
      <c r="G42" s="43" t="s">
        <v>494</v>
      </c>
      <c r="H42" s="42"/>
      <c r="I42" s="42"/>
      <c r="J42" s="42"/>
      <c r="K42" s="42"/>
      <c r="L42" s="43"/>
      <c r="M42" s="43"/>
      <c r="N42" s="43"/>
      <c r="O42" s="43"/>
      <c r="P42" s="43"/>
    </row>
    <row r="43" spans="1:16" ht="15.75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ht="15.75" customHeight="1" x14ac:dyDescent="0.2">
      <c r="A44" s="41" t="s">
        <v>267</v>
      </c>
      <c r="B44" s="42"/>
      <c r="C44" s="42"/>
      <c r="D44" s="42"/>
      <c r="E44" s="42"/>
      <c r="F44" s="42"/>
      <c r="G44" s="42"/>
      <c r="H44" s="42"/>
      <c r="I44" s="210" t="s">
        <v>268</v>
      </c>
      <c r="J44" s="211"/>
      <c r="K44" s="211"/>
      <c r="L44" s="43"/>
      <c r="M44" s="43"/>
      <c r="N44" s="43"/>
      <c r="O44" s="43"/>
      <c r="P44" s="43"/>
    </row>
    <row r="45" spans="1:16" ht="15.75" customHeight="1" x14ac:dyDescent="0.2">
      <c r="A45" s="42"/>
      <c r="B45" s="37" t="s">
        <v>229</v>
      </c>
      <c r="C45" s="37" t="s">
        <v>230</v>
      </c>
      <c r="D45" s="42"/>
      <c r="E45" s="42"/>
      <c r="F45" s="37" t="s">
        <v>229</v>
      </c>
      <c r="G45" s="37" t="s">
        <v>230</v>
      </c>
      <c r="H45" s="42"/>
      <c r="I45" s="42"/>
      <c r="J45" s="37" t="s">
        <v>229</v>
      </c>
      <c r="K45" s="37" t="s">
        <v>230</v>
      </c>
      <c r="L45" s="43"/>
      <c r="M45" s="43"/>
      <c r="N45" s="43"/>
      <c r="O45" s="43"/>
      <c r="P45" s="43"/>
    </row>
    <row r="46" spans="1:16" ht="15.75" customHeight="1" x14ac:dyDescent="0.2">
      <c r="A46" s="37" t="s">
        <v>517</v>
      </c>
      <c r="B46" s="95"/>
      <c r="C46" s="95"/>
      <c r="D46" s="42"/>
      <c r="E46" s="37" t="s">
        <v>522</v>
      </c>
      <c r="F46" s="95"/>
      <c r="G46" s="95"/>
      <c r="H46" s="42"/>
      <c r="I46" s="37" t="s">
        <v>525</v>
      </c>
      <c r="J46" s="95"/>
      <c r="K46" s="95"/>
      <c r="L46" s="43"/>
      <c r="M46" s="43"/>
      <c r="N46" s="43"/>
      <c r="O46" s="43"/>
      <c r="P46" s="43"/>
    </row>
    <row r="47" spans="1:16" ht="15.75" customHeight="1" x14ac:dyDescent="0.2">
      <c r="A47" s="37" t="s">
        <v>241</v>
      </c>
      <c r="B47" s="95"/>
      <c r="C47" s="95"/>
      <c r="D47" s="42"/>
      <c r="E47" s="37" t="s">
        <v>241</v>
      </c>
      <c r="F47" s="95"/>
      <c r="G47" s="95"/>
      <c r="H47" s="42"/>
      <c r="I47" s="37" t="s">
        <v>241</v>
      </c>
      <c r="J47" s="95"/>
      <c r="K47" s="95"/>
      <c r="L47" s="43"/>
      <c r="M47" s="43"/>
      <c r="N47" s="43"/>
      <c r="O47" s="43"/>
      <c r="P47" s="43"/>
    </row>
    <row r="48" spans="1:16" ht="15.75" customHeight="1" x14ac:dyDescent="0.2">
      <c r="A48" s="37" t="s">
        <v>269</v>
      </c>
      <c r="B48" s="95" t="e">
        <f>(B46/B47)*1000</f>
        <v>#DIV/0!</v>
      </c>
      <c r="C48" s="43" t="s">
        <v>495</v>
      </c>
      <c r="D48" s="42"/>
      <c r="E48" s="37" t="s">
        <v>269</v>
      </c>
      <c r="F48" s="95" t="e">
        <f>(F46/F47)*1000</f>
        <v>#DIV/0!</v>
      </c>
      <c r="G48" s="43" t="s">
        <v>495</v>
      </c>
      <c r="H48" s="42"/>
      <c r="I48" s="37" t="s">
        <v>270</v>
      </c>
      <c r="J48" s="95" t="e">
        <f>(J46/J47)*1000</f>
        <v>#DIV/0!</v>
      </c>
      <c r="K48" s="43" t="s">
        <v>495</v>
      </c>
      <c r="L48" s="43"/>
      <c r="M48" s="43"/>
      <c r="N48" s="43"/>
      <c r="O48" s="43"/>
      <c r="P48" s="43"/>
    </row>
    <row r="49" spans="1:16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3"/>
      <c r="M49" s="43"/>
      <c r="N49" s="43"/>
      <c r="O49" s="43"/>
      <c r="P49" s="43"/>
    </row>
    <row r="50" spans="1:16" ht="15.75" customHeight="1" x14ac:dyDescent="0.2">
      <c r="A50" s="41" t="s">
        <v>271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3"/>
      <c r="N50" s="43"/>
      <c r="O50" s="43"/>
      <c r="P50" s="43"/>
    </row>
    <row r="51" spans="1:16" ht="15.75" customHeight="1" x14ac:dyDescent="0.2">
      <c r="A51" s="42"/>
      <c r="B51" s="37" t="s">
        <v>229</v>
      </c>
      <c r="C51" s="37" t="s">
        <v>230</v>
      </c>
      <c r="D51" s="42"/>
      <c r="E51" s="42"/>
      <c r="F51" s="42"/>
      <c r="G51" s="42"/>
      <c r="H51" s="42"/>
      <c r="I51" s="42"/>
      <c r="J51" s="42"/>
      <c r="K51" s="42"/>
      <c r="L51" s="43"/>
      <c r="M51" s="43"/>
      <c r="N51" s="43"/>
      <c r="O51" s="43"/>
      <c r="P51" s="43"/>
    </row>
    <row r="52" spans="1:16" ht="15.75" customHeight="1" x14ac:dyDescent="0.2">
      <c r="A52" s="37" t="s">
        <v>518</v>
      </c>
      <c r="B52" s="95"/>
      <c r="C52" s="95"/>
      <c r="D52" s="42"/>
      <c r="E52" s="42"/>
      <c r="F52" s="42"/>
      <c r="G52" s="42"/>
      <c r="H52" s="42"/>
      <c r="I52" s="42"/>
      <c r="J52" s="42"/>
      <c r="K52" s="42"/>
      <c r="L52" s="43"/>
      <c r="M52" s="43"/>
      <c r="N52" s="43"/>
      <c r="O52" s="43"/>
      <c r="P52" s="43"/>
    </row>
    <row r="53" spans="1:16" ht="15.75" customHeight="1" x14ac:dyDescent="0.2">
      <c r="A53" s="37" t="s">
        <v>241</v>
      </c>
      <c r="B53" s="95"/>
      <c r="C53" s="95"/>
      <c r="D53" s="42"/>
      <c r="E53" s="42"/>
      <c r="F53" s="42"/>
      <c r="G53" s="42"/>
      <c r="H53" s="42"/>
      <c r="I53" s="42"/>
      <c r="J53" s="42"/>
      <c r="K53" s="42"/>
      <c r="L53" s="43"/>
      <c r="M53" s="43"/>
      <c r="N53" s="43"/>
      <c r="O53" s="43"/>
      <c r="P53" s="43"/>
    </row>
    <row r="54" spans="1:16" ht="15.75" customHeight="1" x14ac:dyDescent="0.2">
      <c r="A54" s="37" t="s">
        <v>272</v>
      </c>
      <c r="B54" s="95" t="e">
        <f>(B52/B53)*100000</f>
        <v>#DIV/0!</v>
      </c>
      <c r="C54" s="43" t="s">
        <v>496</v>
      </c>
      <c r="D54" s="42"/>
      <c r="E54" s="42"/>
      <c r="F54" s="42"/>
      <c r="G54" s="42"/>
      <c r="H54" s="42"/>
      <c r="I54" s="42"/>
      <c r="J54" s="42"/>
      <c r="K54" s="42"/>
      <c r="L54" s="43"/>
      <c r="M54" s="43"/>
      <c r="N54" s="43"/>
      <c r="O54" s="43"/>
      <c r="P54" s="43"/>
    </row>
    <row r="55" spans="1:16" ht="15.75" customHeight="1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ht="15.75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ht="15.75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ht="15.75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ht="15.75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ht="15.75" customHeight="1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ht="15.75" customHeight="1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ht="15.75" customHeight="1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ht="15.75" customHeight="1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ht="15.75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ht="15.75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ht="15.75" customHeight="1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ht="15.75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ht="15.75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ht="15.75" customHeight="1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ht="15.75" customHeight="1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ht="15.75" customHeight="1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ht="15.75" customHeight="1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ht="15.75" customHeight="1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ht="15.75" customHeight="1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ht="15.75" customHeight="1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ht="15.75" customHeight="1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ht="15.75" customHeight="1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ht="15.75" customHeight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ht="15.75" customHeight="1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ht="15.75" customHeight="1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ht="15.75" customHeight="1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ht="15.75" customHeight="1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ht="15.75" customHeight="1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ht="15.75" customHeight="1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ht="15.75" customHeight="1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ht="15.75" customHeight="1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ht="15.75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ht="15.75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ht="15.75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ht="15.7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ht="15.75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ht="15.75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ht="15.75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ht="15.75" customHeigh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.75" customHeigh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ht="15.75" customHeight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ht="15.75" customHeight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ht="15.75" customHeight="1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ht="15.75" customHeight="1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ht="15.75" customHeight="1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ht="15.75" customHeight="1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ht="15.75" customHeight="1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ht="15.75" customHeight="1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ht="15.75" customHeight="1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ht="15.75" customHeight="1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ht="15.75" customHeight="1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ht="15.75" customHeight="1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ht="15.75" customHeight="1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ht="15.75" customHeight="1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ht="15.75" customHeight="1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ht="15.75" customHeight="1" x14ac:dyDescent="0.2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ht="15.75" customHeight="1" x14ac:dyDescent="0.2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ht="15.75" customHeight="1" x14ac:dyDescent="0.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ht="15.75" customHeight="1" x14ac:dyDescent="0.2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ht="15.75" customHeight="1" x14ac:dyDescent="0.2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ht="15.75" customHeight="1" x14ac:dyDescent="0.2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ht="15.75" customHeight="1" x14ac:dyDescent="0.2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ht="15.75" customHeight="1" x14ac:dyDescent="0.2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ht="15.75" customHeight="1" x14ac:dyDescent="0.2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ht="15.75" customHeight="1" x14ac:dyDescent="0.2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ht="15.75" customHeight="1" x14ac:dyDescent="0.2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ht="15.75" customHeight="1" x14ac:dyDescent="0.2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ht="15.75" customHeight="1" x14ac:dyDescent="0.2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ht="15.75" customHeight="1" x14ac:dyDescent="0.2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ht="15.75" customHeight="1" x14ac:dyDescent="0.2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ht="15.75" customHeight="1" x14ac:dyDescent="0.2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ht="15.75" customHeight="1" x14ac:dyDescent="0.2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ht="15.75" customHeight="1" x14ac:dyDescent="0.2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ht="15.75" customHeight="1" x14ac:dyDescent="0.2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ht="15.75" customHeight="1" x14ac:dyDescent="0.2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ht="15.75" customHeight="1" x14ac:dyDescent="0.2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ht="15.75" customHeight="1" x14ac:dyDescent="0.2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ht="15.75" customHeight="1" x14ac:dyDescent="0.2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ht="15.75" customHeight="1" x14ac:dyDescent="0.2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ht="15.75" customHeight="1" x14ac:dyDescent="0.2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ht="15.75" customHeight="1" x14ac:dyDescent="0.2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ht="15.75" customHeight="1" x14ac:dyDescent="0.2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ht="15.75" customHeight="1" x14ac:dyDescent="0.2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ht="15.75" customHeight="1" x14ac:dyDescent="0.2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ht="15.75" customHeight="1" x14ac:dyDescent="0.2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ht="15.75" customHeight="1" x14ac:dyDescent="0.2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ht="15.75" customHeight="1" x14ac:dyDescent="0.2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ht="15.75" customHeight="1" x14ac:dyDescent="0.2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ht="15.75" customHeight="1" x14ac:dyDescent="0.2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I44:K44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zoomScale="90" zoomScaleNormal="90" workbookViewId="0"/>
  </sheetViews>
  <sheetFormatPr baseColWidth="10" defaultColWidth="12.6640625" defaultRowHeight="15" customHeight="1" x14ac:dyDescent="0.15"/>
  <cols>
    <col min="1" max="1" width="17.1640625" customWidth="1"/>
    <col min="2" max="2" width="8.83203125" customWidth="1"/>
    <col min="3" max="4" width="8.1640625" customWidth="1"/>
    <col min="5" max="26" width="7.6640625" customWidth="1"/>
  </cols>
  <sheetData>
    <row r="1" spans="1:26" ht="17" x14ac:dyDescent="0.2">
      <c r="A1" s="41" t="s">
        <v>273</v>
      </c>
      <c r="B1" s="42"/>
      <c r="C1" s="42"/>
      <c r="D1" s="42"/>
      <c r="E1" s="42"/>
      <c r="F1" s="42"/>
      <c r="G1" s="42"/>
      <c r="H1" s="1"/>
      <c r="I1" s="1"/>
      <c r="J1" s="1"/>
    </row>
    <row r="2" spans="1:26" ht="17" x14ac:dyDescent="0.2">
      <c r="A2" s="62"/>
      <c r="B2" s="42"/>
      <c r="C2" s="42"/>
      <c r="D2" s="42"/>
      <c r="E2" s="42"/>
      <c r="F2" s="42"/>
      <c r="G2" s="42"/>
      <c r="H2" s="1"/>
      <c r="I2" s="1"/>
      <c r="J2" s="1"/>
    </row>
    <row r="3" spans="1:26" x14ac:dyDescent="0.2">
      <c r="A3" s="72" t="s">
        <v>274</v>
      </c>
      <c r="B3" s="42"/>
      <c r="C3" s="42"/>
      <c r="D3" s="42"/>
      <c r="E3" s="42"/>
      <c r="F3" s="42"/>
      <c r="G3" s="42"/>
      <c r="H3" s="1"/>
      <c r="I3" s="1"/>
      <c r="J3" s="1"/>
    </row>
    <row r="4" spans="1:26" x14ac:dyDescent="0.2">
      <c r="A4" s="92" t="s">
        <v>275</v>
      </c>
      <c r="B4" s="42"/>
      <c r="C4" s="42"/>
      <c r="D4" s="42"/>
      <c r="E4" s="42"/>
      <c r="F4" s="42"/>
      <c r="G4" s="42"/>
      <c r="H4" s="1"/>
      <c r="I4" s="1"/>
      <c r="J4" s="1"/>
    </row>
    <row r="5" spans="1:26" x14ac:dyDescent="0.2">
      <c r="A5" s="99"/>
      <c r="B5" s="42"/>
      <c r="C5" s="42"/>
      <c r="D5" s="42"/>
      <c r="E5" s="42"/>
      <c r="F5" s="42"/>
      <c r="G5" s="4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212" t="s">
        <v>276</v>
      </c>
      <c r="B6" s="211"/>
      <c r="C6" s="211"/>
      <c r="D6" s="211"/>
      <c r="E6" s="42"/>
      <c r="F6" s="42"/>
      <c r="G6" s="42"/>
      <c r="H6" s="1"/>
      <c r="I6" s="1"/>
      <c r="J6" s="1"/>
    </row>
    <row r="7" spans="1:26" x14ac:dyDescent="0.2">
      <c r="A7" s="37" t="s">
        <v>277</v>
      </c>
      <c r="B7" s="37" t="s">
        <v>278</v>
      </c>
      <c r="C7" s="37" t="s">
        <v>279</v>
      </c>
      <c r="D7" s="37" t="s">
        <v>280</v>
      </c>
      <c r="E7" s="60"/>
      <c r="F7" s="42"/>
      <c r="G7" s="42"/>
      <c r="H7" s="1"/>
      <c r="I7" s="1"/>
      <c r="J7" s="1"/>
    </row>
    <row r="8" spans="1:26" x14ac:dyDescent="0.2">
      <c r="A8" s="93" t="s">
        <v>281</v>
      </c>
      <c r="B8" s="177">
        <v>0.92300000000000004</v>
      </c>
      <c r="C8" s="177">
        <v>0.05</v>
      </c>
      <c r="D8" s="177">
        <v>0.03</v>
      </c>
      <c r="E8" s="42"/>
      <c r="F8" s="42"/>
      <c r="G8" s="42"/>
      <c r="H8" s="1"/>
      <c r="I8" s="1"/>
      <c r="J8" s="1"/>
    </row>
    <row r="9" spans="1:26" x14ac:dyDescent="0.2">
      <c r="A9" s="93" t="s">
        <v>282</v>
      </c>
      <c r="B9" s="177">
        <v>0.90600000000000003</v>
      </c>
      <c r="C9" s="177">
        <v>0.06</v>
      </c>
      <c r="D9" s="177">
        <v>0.03</v>
      </c>
      <c r="E9" s="42"/>
      <c r="F9" s="42"/>
      <c r="G9" s="42"/>
      <c r="H9" s="1"/>
      <c r="I9" s="1"/>
      <c r="J9" s="1"/>
    </row>
    <row r="10" spans="1:26" x14ac:dyDescent="0.2">
      <c r="A10" s="93" t="s">
        <v>283</v>
      </c>
      <c r="B10" s="177">
        <v>0.88900000000000001</v>
      </c>
      <c r="C10" s="177">
        <v>7.0000000000000007E-2</v>
      </c>
      <c r="D10" s="177">
        <v>0.04</v>
      </c>
      <c r="E10" s="42"/>
      <c r="F10" s="42"/>
      <c r="G10" s="42"/>
      <c r="H10" s="1"/>
      <c r="I10" s="1"/>
      <c r="J10" s="1"/>
    </row>
    <row r="11" spans="1:26" x14ac:dyDescent="0.2">
      <c r="A11" s="93" t="s">
        <v>284</v>
      </c>
      <c r="B11" s="177">
        <v>0.91600000000000004</v>
      </c>
      <c r="C11" s="177">
        <v>0.06</v>
      </c>
      <c r="D11" s="177">
        <v>0.02</v>
      </c>
      <c r="E11" s="42"/>
      <c r="F11" s="42"/>
      <c r="G11" s="42"/>
      <c r="H11" s="1"/>
      <c r="I11" s="1"/>
      <c r="J11" s="1"/>
    </row>
    <row r="12" spans="1:26" x14ac:dyDescent="0.2">
      <c r="A12" s="93" t="s">
        <v>285</v>
      </c>
      <c r="B12" s="177">
        <v>0.88400000000000001</v>
      </c>
      <c r="C12" s="177">
        <v>0.09</v>
      </c>
      <c r="D12" s="177">
        <v>0.03</v>
      </c>
      <c r="E12" s="42"/>
      <c r="F12" s="42"/>
      <c r="G12" s="42"/>
      <c r="H12" s="1"/>
      <c r="I12" s="1"/>
      <c r="J12" s="1"/>
    </row>
    <row r="13" spans="1:26" x14ac:dyDescent="0.2">
      <c r="A13" s="93" t="s">
        <v>286</v>
      </c>
      <c r="B13" s="177">
        <v>0.88100000000000001</v>
      </c>
      <c r="C13" s="177">
        <v>0.08</v>
      </c>
      <c r="D13" s="177">
        <v>0.04</v>
      </c>
      <c r="E13" s="42"/>
      <c r="F13" s="42"/>
      <c r="G13" s="42"/>
      <c r="H13" s="1"/>
      <c r="I13" s="1"/>
      <c r="J13" s="1"/>
    </row>
    <row r="14" spans="1:26" x14ac:dyDescent="0.2">
      <c r="A14" s="93" t="s">
        <v>287</v>
      </c>
      <c r="B14" s="177">
        <v>0.87</v>
      </c>
      <c r="C14" s="177">
        <v>0.09</v>
      </c>
      <c r="D14" s="177">
        <v>0.04</v>
      </c>
      <c r="E14" s="42"/>
      <c r="F14" s="42"/>
      <c r="G14" s="42"/>
      <c r="H14" s="1"/>
      <c r="I14" s="1"/>
      <c r="J14" s="1"/>
    </row>
    <row r="15" spans="1:26" x14ac:dyDescent="0.2">
      <c r="A15" s="93" t="s">
        <v>288</v>
      </c>
      <c r="B15" s="177">
        <v>0.85</v>
      </c>
      <c r="C15" s="177">
        <v>0.1</v>
      </c>
      <c r="D15" s="177">
        <v>0.05</v>
      </c>
      <c r="E15" s="42"/>
      <c r="F15" s="42"/>
      <c r="G15" s="42"/>
      <c r="H15" s="1"/>
      <c r="I15" s="1"/>
      <c r="J15" s="1"/>
    </row>
    <row r="16" spans="1:26" x14ac:dyDescent="0.2">
      <c r="A16" s="93" t="s">
        <v>289</v>
      </c>
      <c r="B16" s="177">
        <v>0.84</v>
      </c>
      <c r="C16" s="177">
        <v>0.1</v>
      </c>
      <c r="D16" s="177">
        <v>0.06</v>
      </c>
      <c r="E16" s="42"/>
      <c r="F16" s="42"/>
      <c r="G16" s="42"/>
      <c r="H16" s="1"/>
      <c r="I16" s="1"/>
      <c r="J16" s="1"/>
    </row>
    <row r="17" spans="1:9" x14ac:dyDescent="0.2">
      <c r="A17" s="93" t="s">
        <v>290</v>
      </c>
      <c r="B17" s="177">
        <v>0.82</v>
      </c>
      <c r="C17" s="177">
        <v>0.13</v>
      </c>
      <c r="D17" s="177">
        <v>0.05</v>
      </c>
      <c r="E17" s="42"/>
      <c r="F17" s="42"/>
      <c r="G17" s="42"/>
      <c r="H17" s="1"/>
      <c r="I17" s="1"/>
    </row>
    <row r="18" spans="1:9" ht="15" customHeight="1" x14ac:dyDescent="0.2">
      <c r="A18" s="43"/>
      <c r="B18" s="43"/>
      <c r="C18" s="43"/>
      <c r="D18" s="43"/>
      <c r="E18" s="43"/>
      <c r="F18" s="43"/>
      <c r="G18" s="43"/>
    </row>
    <row r="19" spans="1:9" x14ac:dyDescent="0.2">
      <c r="A19" s="42"/>
      <c r="B19" s="212" t="s">
        <v>526</v>
      </c>
      <c r="C19" s="211"/>
      <c r="D19" s="211"/>
      <c r="E19" s="42"/>
      <c r="F19" s="42"/>
      <c r="G19" s="42"/>
      <c r="H19" s="1"/>
      <c r="I19" s="1"/>
    </row>
    <row r="20" spans="1:9" x14ac:dyDescent="0.2">
      <c r="A20" s="37" t="s">
        <v>277</v>
      </c>
      <c r="B20" s="37" t="s">
        <v>278</v>
      </c>
      <c r="C20" s="37" t="s">
        <v>279</v>
      </c>
      <c r="D20" s="37" t="s">
        <v>280</v>
      </c>
      <c r="E20" s="42"/>
      <c r="F20" s="42"/>
      <c r="G20" s="42"/>
      <c r="H20" s="1"/>
      <c r="I20" s="1"/>
    </row>
    <row r="21" spans="1:9" ht="15.75" customHeight="1" x14ac:dyDescent="0.2">
      <c r="A21" s="93" t="s">
        <v>281</v>
      </c>
      <c r="B21" s="177">
        <v>0.33</v>
      </c>
      <c r="C21" s="177">
        <v>0.43</v>
      </c>
      <c r="D21" s="177">
        <v>0.24</v>
      </c>
      <c r="E21" s="42"/>
      <c r="F21" s="42"/>
      <c r="G21" s="42"/>
      <c r="H21" s="1"/>
      <c r="I21" s="1"/>
    </row>
    <row r="22" spans="1:9" ht="15.75" customHeight="1" x14ac:dyDescent="0.2">
      <c r="A22" s="93" t="s">
        <v>282</v>
      </c>
      <c r="B22" s="177">
        <v>0.28000000000000003</v>
      </c>
      <c r="C22" s="177">
        <v>0.47</v>
      </c>
      <c r="D22" s="177">
        <v>0.25</v>
      </c>
      <c r="E22" s="42"/>
      <c r="F22" s="42"/>
      <c r="G22" s="42"/>
      <c r="H22" s="1"/>
      <c r="I22" s="1"/>
    </row>
    <row r="23" spans="1:9" ht="15.75" customHeight="1" x14ac:dyDescent="0.2">
      <c r="A23" s="93" t="s">
        <v>283</v>
      </c>
      <c r="B23" s="177">
        <v>0.3</v>
      </c>
      <c r="C23" s="177">
        <v>0.47</v>
      </c>
      <c r="D23" s="177">
        <v>0.23</v>
      </c>
      <c r="E23" s="42"/>
      <c r="F23" s="42"/>
      <c r="G23" s="42"/>
      <c r="H23" s="1"/>
      <c r="I23" s="1"/>
    </row>
    <row r="24" spans="1:9" ht="15.75" customHeight="1" x14ac:dyDescent="0.2">
      <c r="A24" s="93" t="s">
        <v>284</v>
      </c>
      <c r="B24" s="177">
        <v>0.28999999999999998</v>
      </c>
      <c r="C24" s="177">
        <v>0.49</v>
      </c>
      <c r="D24" s="177">
        <v>0.22</v>
      </c>
      <c r="E24" s="42"/>
      <c r="F24" s="42"/>
      <c r="G24" s="42"/>
      <c r="H24" s="1"/>
      <c r="I24" s="1"/>
    </row>
    <row r="25" spans="1:9" ht="15.75" customHeight="1" x14ac:dyDescent="0.2">
      <c r="A25" s="93" t="s">
        <v>285</v>
      </c>
      <c r="B25" s="177">
        <v>0.32</v>
      </c>
      <c r="C25" s="177">
        <v>0.44</v>
      </c>
      <c r="D25" s="177">
        <v>0.24</v>
      </c>
      <c r="E25" s="42"/>
      <c r="F25" s="42"/>
      <c r="G25" s="42"/>
      <c r="H25" s="1"/>
      <c r="I25" s="1"/>
    </row>
    <row r="26" spans="1:9" ht="15.75" customHeight="1" x14ac:dyDescent="0.2">
      <c r="A26" s="93" t="s">
        <v>286</v>
      </c>
      <c r="B26" s="177">
        <v>0.28999999999999998</v>
      </c>
      <c r="C26" s="177">
        <v>0.49</v>
      </c>
      <c r="D26" s="177">
        <v>0.22</v>
      </c>
      <c r="E26" s="42"/>
      <c r="F26" s="42"/>
      <c r="G26" s="42"/>
      <c r="H26" s="1"/>
      <c r="I26" s="1"/>
    </row>
    <row r="27" spans="1:9" ht="15.75" customHeight="1" x14ac:dyDescent="0.2">
      <c r="A27" s="93" t="s">
        <v>287</v>
      </c>
      <c r="B27" s="177">
        <v>0.3</v>
      </c>
      <c r="C27" s="177">
        <v>0.5</v>
      </c>
      <c r="D27" s="177">
        <v>0.2</v>
      </c>
      <c r="E27" s="42"/>
      <c r="F27" s="42"/>
      <c r="G27" s="42"/>
      <c r="H27" s="1"/>
      <c r="I27" s="1"/>
    </row>
    <row r="28" spans="1:9" ht="15.75" customHeight="1" x14ac:dyDescent="0.2">
      <c r="A28" s="93" t="s">
        <v>288</v>
      </c>
      <c r="B28" s="177">
        <v>0.41</v>
      </c>
      <c r="C28" s="177">
        <v>0.49</v>
      </c>
      <c r="D28" s="177">
        <v>0.18</v>
      </c>
      <c r="E28" s="42"/>
      <c r="F28" s="42"/>
      <c r="G28" s="42"/>
      <c r="H28" s="1"/>
      <c r="I28" s="1"/>
    </row>
    <row r="29" spans="1:9" ht="15.75" customHeight="1" x14ac:dyDescent="0.2">
      <c r="A29" s="93" t="s">
        <v>289</v>
      </c>
      <c r="B29" s="177">
        <v>0.47</v>
      </c>
      <c r="C29" s="177">
        <v>0.37</v>
      </c>
      <c r="D29" s="177">
        <v>0.16</v>
      </c>
      <c r="E29" s="42"/>
      <c r="F29" s="42"/>
      <c r="G29" s="42"/>
      <c r="H29" s="1"/>
      <c r="I29" s="1"/>
    </row>
    <row r="30" spans="1:9" ht="15.75" customHeight="1" x14ac:dyDescent="0.2">
      <c r="A30" s="93" t="s">
        <v>290</v>
      </c>
      <c r="B30" s="177">
        <v>0.59</v>
      </c>
      <c r="C30" s="177">
        <v>0.26</v>
      </c>
      <c r="D30" s="177">
        <v>0.15</v>
      </c>
      <c r="E30" s="42"/>
      <c r="F30" s="42"/>
      <c r="G30" s="42"/>
      <c r="H30" s="1"/>
      <c r="I30" s="1"/>
    </row>
    <row r="31" spans="1:9" ht="15.75" customHeight="1" x14ac:dyDescent="0.2">
      <c r="A31" s="43"/>
      <c r="B31" s="43"/>
      <c r="C31" s="43"/>
      <c r="D31" s="43"/>
      <c r="E31" s="43"/>
      <c r="F31" s="43"/>
      <c r="G31" s="43"/>
    </row>
    <row r="32" spans="1:9" ht="15.75" customHeight="1" x14ac:dyDescent="0.2">
      <c r="A32" s="72" t="s">
        <v>274</v>
      </c>
      <c r="B32" s="42"/>
      <c r="C32" s="42"/>
      <c r="D32" s="42"/>
      <c r="E32" s="42"/>
      <c r="F32" s="42"/>
      <c r="G32" s="42"/>
      <c r="H32" s="1"/>
      <c r="I32" s="1"/>
    </row>
    <row r="33" spans="1:9" ht="15.75" customHeight="1" x14ac:dyDescent="0.2">
      <c r="A33" s="99"/>
      <c r="B33" s="42"/>
      <c r="C33" s="42"/>
      <c r="D33" s="42"/>
      <c r="E33" s="42"/>
      <c r="F33" s="42"/>
      <c r="G33" s="42"/>
      <c r="H33" s="1"/>
      <c r="I33" s="1"/>
    </row>
    <row r="34" spans="1:9" ht="15.75" customHeight="1" x14ac:dyDescent="0.2">
      <c r="A34" s="42"/>
      <c r="B34" s="37" t="s">
        <v>278</v>
      </c>
      <c r="C34" s="37" t="s">
        <v>279</v>
      </c>
      <c r="D34" s="37" t="s">
        <v>280</v>
      </c>
      <c r="E34" s="42"/>
      <c r="F34" s="42"/>
      <c r="G34" s="42"/>
      <c r="H34" s="1"/>
      <c r="I34" s="1"/>
    </row>
    <row r="35" spans="1:9" ht="15.75" customHeight="1" x14ac:dyDescent="0.2">
      <c r="A35" s="37" t="s">
        <v>291</v>
      </c>
      <c r="B35" s="177">
        <v>0.82</v>
      </c>
      <c r="C35" s="177">
        <v>0.13</v>
      </c>
      <c r="D35" s="177">
        <v>0.05</v>
      </c>
      <c r="E35" s="105">
        <f t="shared" ref="E35:E36" si="0">SUM(B35:D35)</f>
        <v>1</v>
      </c>
      <c r="F35" s="42"/>
      <c r="G35" s="42"/>
      <c r="H35" s="1"/>
      <c r="I35" s="1"/>
    </row>
    <row r="36" spans="1:9" ht="15.75" customHeight="1" x14ac:dyDescent="0.2">
      <c r="A36" s="37" t="s">
        <v>292</v>
      </c>
      <c r="B36" s="177">
        <v>0.59</v>
      </c>
      <c r="C36" s="177">
        <v>0.26</v>
      </c>
      <c r="D36" s="177">
        <v>0.15</v>
      </c>
      <c r="E36" s="105">
        <f t="shared" si="0"/>
        <v>1</v>
      </c>
      <c r="F36" s="42"/>
      <c r="G36" s="42"/>
      <c r="H36" s="1"/>
      <c r="I36" s="1"/>
    </row>
    <row r="37" spans="1:9" ht="15.75" customHeight="1" x14ac:dyDescent="0.15"/>
    <row r="38" spans="1:9" ht="15.75" customHeight="1" x14ac:dyDescent="0.15"/>
    <row r="39" spans="1:9" ht="15.75" customHeight="1" x14ac:dyDescent="0.15"/>
    <row r="40" spans="1:9" ht="15.75" customHeight="1" x14ac:dyDescent="0.15">
      <c r="A40" s="38"/>
    </row>
    <row r="41" spans="1:9" ht="15.75" customHeight="1" x14ac:dyDescent="0.15">
      <c r="A41" s="39"/>
    </row>
    <row r="42" spans="1:9" ht="15.75" customHeight="1" x14ac:dyDescent="0.15"/>
    <row r="43" spans="1:9" ht="15.75" customHeight="1" x14ac:dyDescent="0.15"/>
    <row r="44" spans="1:9" ht="15.75" customHeight="1" x14ac:dyDescent="0.15"/>
    <row r="45" spans="1:9" ht="15.75" customHeight="1" x14ac:dyDescent="0.15">
      <c r="D45" s="40"/>
    </row>
    <row r="46" spans="1:9" ht="15.75" customHeight="1" x14ac:dyDescent="0.15"/>
    <row r="47" spans="1:9" ht="15.75" customHeight="1" x14ac:dyDescent="0.15"/>
    <row r="48" spans="1:9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A6:D6"/>
    <mergeCell ref="B19:D19"/>
  </mergeCells>
  <pageMargins left="0.7" right="0.7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00"/>
  <sheetViews>
    <sheetView zoomScaleNormal="100" workbookViewId="0">
      <selection activeCell="E10" sqref="E10"/>
    </sheetView>
  </sheetViews>
  <sheetFormatPr baseColWidth="10" defaultColWidth="12.6640625" defaultRowHeight="15" customHeight="1" x14ac:dyDescent="0.15"/>
  <cols>
    <col min="1" max="1" width="20" customWidth="1"/>
    <col min="2" max="3" width="11.6640625" customWidth="1"/>
    <col min="4" max="4" width="9.6640625" customWidth="1"/>
    <col min="5" max="5" width="13.1640625" customWidth="1"/>
    <col min="6" max="6" width="14.1640625" customWidth="1"/>
    <col min="7" max="7" width="15.83203125" customWidth="1"/>
    <col min="8" max="26" width="7.6640625" customWidth="1"/>
  </cols>
  <sheetData>
    <row r="1" spans="1:13" ht="17" x14ac:dyDescent="0.2">
      <c r="A1" s="41" t="s">
        <v>293</v>
      </c>
      <c r="B1" s="42"/>
      <c r="C1" s="42"/>
      <c r="D1" s="42"/>
      <c r="E1" s="42"/>
      <c r="F1" s="42"/>
      <c r="G1" s="42"/>
      <c r="H1" s="42"/>
      <c r="I1" s="43"/>
      <c r="J1" s="43"/>
      <c r="K1" s="43"/>
      <c r="L1" s="43"/>
      <c r="M1" s="43"/>
    </row>
    <row r="2" spans="1:13" ht="1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">
      <c r="A3" s="43" t="s">
        <v>527</v>
      </c>
      <c r="B3" s="42"/>
      <c r="C3" s="42"/>
      <c r="D3" s="42"/>
      <c r="E3" s="42"/>
      <c r="F3" s="42"/>
      <c r="G3" s="42"/>
      <c r="H3" s="42"/>
      <c r="I3" s="43"/>
      <c r="J3" s="43"/>
      <c r="K3" s="43"/>
      <c r="L3" s="43"/>
      <c r="M3" s="43"/>
    </row>
    <row r="4" spans="1:13" ht="1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48" x14ac:dyDescent="0.2">
      <c r="A5" s="63" t="s">
        <v>294</v>
      </c>
      <c r="B5" s="77" t="s">
        <v>553</v>
      </c>
      <c r="C5" s="36" t="s">
        <v>237</v>
      </c>
      <c r="D5" s="36" t="s">
        <v>295</v>
      </c>
      <c r="E5" s="36" t="s">
        <v>296</v>
      </c>
      <c r="F5" s="36" t="s">
        <v>237</v>
      </c>
      <c r="G5" s="36" t="s">
        <v>297</v>
      </c>
      <c r="H5" s="42"/>
      <c r="I5" s="43"/>
      <c r="J5" s="43"/>
      <c r="K5" s="43"/>
      <c r="L5" s="43"/>
      <c r="M5" s="43"/>
    </row>
    <row r="6" spans="1:13" x14ac:dyDescent="0.2">
      <c r="A6" s="60" t="s">
        <v>298</v>
      </c>
      <c r="B6" s="64">
        <v>34</v>
      </c>
      <c r="C6" s="65">
        <v>68</v>
      </c>
      <c r="D6" s="66">
        <f t="shared" ref="D6:D9" si="0">B6/C6%</f>
        <v>49.999999999999993</v>
      </c>
      <c r="E6" s="64">
        <v>28</v>
      </c>
      <c r="F6" s="65">
        <v>58</v>
      </c>
      <c r="G6" s="66">
        <f t="shared" ref="G6:G9" si="1">E6/F6%</f>
        <v>48.275862068965523</v>
      </c>
      <c r="H6" s="42"/>
      <c r="I6" s="43"/>
      <c r="J6" s="43"/>
      <c r="K6" s="43"/>
      <c r="L6" s="43"/>
      <c r="M6" s="43"/>
    </row>
    <row r="7" spans="1:13" x14ac:dyDescent="0.2">
      <c r="A7" s="67" t="s">
        <v>299</v>
      </c>
      <c r="B7" s="64">
        <v>45</v>
      </c>
      <c r="C7" s="65">
        <v>81</v>
      </c>
      <c r="D7" s="66">
        <f t="shared" si="0"/>
        <v>55.55555555555555</v>
      </c>
      <c r="E7" s="64">
        <v>14</v>
      </c>
      <c r="F7" s="65">
        <v>83</v>
      </c>
      <c r="G7" s="66">
        <f t="shared" si="1"/>
        <v>16.867469879518072</v>
      </c>
      <c r="H7" s="42"/>
      <c r="I7" s="43"/>
      <c r="J7" s="43"/>
      <c r="K7" s="43"/>
      <c r="L7" s="43"/>
      <c r="M7" s="43"/>
    </row>
    <row r="8" spans="1:13" x14ac:dyDescent="0.2">
      <c r="A8" s="60" t="s">
        <v>300</v>
      </c>
      <c r="B8" s="64">
        <v>1025</v>
      </c>
      <c r="C8" s="65">
        <v>93</v>
      </c>
      <c r="D8" s="66">
        <f t="shared" si="0"/>
        <v>1102.1505376344085</v>
      </c>
      <c r="E8" s="64">
        <v>600</v>
      </c>
      <c r="F8" s="65">
        <v>92</v>
      </c>
      <c r="G8" s="66">
        <f t="shared" si="1"/>
        <v>652.17391304347825</v>
      </c>
      <c r="H8" s="42"/>
      <c r="I8" s="43"/>
      <c r="J8" s="43"/>
      <c r="K8" s="43"/>
      <c r="L8" s="43"/>
      <c r="M8" s="43"/>
    </row>
    <row r="9" spans="1:13" x14ac:dyDescent="0.2">
      <c r="A9" s="60" t="s">
        <v>301</v>
      </c>
      <c r="B9" s="64">
        <v>588</v>
      </c>
      <c r="C9" s="65">
        <v>82</v>
      </c>
      <c r="D9" s="66">
        <f t="shared" si="0"/>
        <v>717.07317073170736</v>
      </c>
      <c r="E9" s="64">
        <v>665</v>
      </c>
      <c r="F9" s="65">
        <v>78</v>
      </c>
      <c r="G9" s="66">
        <f t="shared" si="1"/>
        <v>852.56410256410254</v>
      </c>
      <c r="H9" s="42"/>
      <c r="I9" s="43"/>
      <c r="J9" s="43"/>
      <c r="K9" s="43"/>
      <c r="L9" s="43"/>
      <c r="M9" s="43"/>
    </row>
    <row r="10" spans="1:13" x14ac:dyDescent="0.2">
      <c r="A10" s="68" t="s">
        <v>302</v>
      </c>
      <c r="B10" s="69">
        <f>SUM(B6:B9)</f>
        <v>1692</v>
      </c>
      <c r="C10" s="70">
        <v>89</v>
      </c>
      <c r="D10" s="71">
        <f t="shared" ref="D10:E10" si="2">SUM(D6:D9)</f>
        <v>1924.7792639216714</v>
      </c>
      <c r="E10" s="69">
        <f t="shared" si="2"/>
        <v>1307</v>
      </c>
      <c r="F10" s="70">
        <v>84</v>
      </c>
      <c r="G10" s="71">
        <f>SUM(G6:G9)</f>
        <v>1569.8813475560644</v>
      </c>
      <c r="H10" s="42"/>
      <c r="I10" s="43"/>
      <c r="J10" s="43"/>
      <c r="K10" s="43"/>
      <c r="L10" s="43"/>
      <c r="M10" s="43"/>
    </row>
    <row r="11" spans="1:13" ht="15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3" x14ac:dyDescent="0.2">
      <c r="A12" s="72" t="s">
        <v>303</v>
      </c>
      <c r="B12" s="42"/>
      <c r="C12" s="42"/>
      <c r="D12" s="42"/>
      <c r="E12" s="42"/>
      <c r="F12" s="42"/>
      <c r="G12" s="42"/>
      <c r="H12" s="42"/>
      <c r="I12" s="43"/>
      <c r="J12" s="43"/>
      <c r="K12" s="43"/>
      <c r="L12" s="43"/>
      <c r="M12" s="43"/>
    </row>
    <row r="13" spans="1:13" ht="15" customHeight="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ht="48" x14ac:dyDescent="0.2">
      <c r="A14" s="63" t="s">
        <v>294</v>
      </c>
      <c r="B14" s="77" t="s">
        <v>497</v>
      </c>
      <c r="C14" s="36" t="s">
        <v>237</v>
      </c>
      <c r="D14" s="36" t="s">
        <v>295</v>
      </c>
      <c r="E14" s="36" t="s">
        <v>296</v>
      </c>
      <c r="F14" s="36" t="s">
        <v>237</v>
      </c>
      <c r="G14" s="36" t="s">
        <v>297</v>
      </c>
      <c r="H14" s="42"/>
      <c r="I14" s="43"/>
      <c r="J14" s="43"/>
      <c r="K14" s="43"/>
      <c r="L14" s="43"/>
      <c r="M14" s="43"/>
    </row>
    <row r="15" spans="1:13" x14ac:dyDescent="0.2">
      <c r="A15" s="60" t="s">
        <v>298</v>
      </c>
      <c r="B15" s="73"/>
      <c r="C15" s="74"/>
      <c r="D15" s="64" t="e">
        <f t="shared" ref="D15:D18" si="3">B15/C15%</f>
        <v>#DIV/0!</v>
      </c>
      <c r="E15" s="73"/>
      <c r="F15" s="74"/>
      <c r="G15" s="64" t="e">
        <f t="shared" ref="G15:G18" si="4">E15/F15%</f>
        <v>#DIV/0!</v>
      </c>
      <c r="H15" s="42"/>
      <c r="I15" s="43"/>
      <c r="J15" s="43"/>
      <c r="K15" s="43"/>
      <c r="L15" s="43"/>
      <c r="M15" s="43"/>
    </row>
    <row r="16" spans="1:13" x14ac:dyDescent="0.2">
      <c r="A16" s="67" t="s">
        <v>299</v>
      </c>
      <c r="B16" s="73"/>
      <c r="C16" s="74"/>
      <c r="D16" s="64" t="e">
        <f t="shared" si="3"/>
        <v>#DIV/0!</v>
      </c>
      <c r="E16" s="73"/>
      <c r="F16" s="74"/>
      <c r="G16" s="64" t="e">
        <f t="shared" si="4"/>
        <v>#DIV/0!</v>
      </c>
      <c r="H16" s="42"/>
      <c r="I16" s="43"/>
      <c r="J16" s="43"/>
      <c r="K16" s="43"/>
      <c r="L16" s="43"/>
      <c r="M16" s="43"/>
    </row>
    <row r="17" spans="1:13" x14ac:dyDescent="0.2">
      <c r="A17" s="60" t="s">
        <v>300</v>
      </c>
      <c r="B17" s="73"/>
      <c r="C17" s="74"/>
      <c r="D17" s="64" t="e">
        <f t="shared" si="3"/>
        <v>#DIV/0!</v>
      </c>
      <c r="E17" s="73"/>
      <c r="F17" s="74"/>
      <c r="G17" s="64" t="e">
        <f t="shared" si="4"/>
        <v>#DIV/0!</v>
      </c>
      <c r="H17" s="43"/>
      <c r="I17" s="43"/>
      <c r="J17" s="43"/>
      <c r="K17" s="43"/>
      <c r="L17" s="43"/>
      <c r="M17" s="43"/>
    </row>
    <row r="18" spans="1:13" x14ac:dyDescent="0.2">
      <c r="A18" s="60" t="s">
        <v>301</v>
      </c>
      <c r="B18" s="73"/>
      <c r="C18" s="74"/>
      <c r="D18" s="64" t="e">
        <f t="shared" si="3"/>
        <v>#DIV/0!</v>
      </c>
      <c r="E18" s="73"/>
      <c r="F18" s="74"/>
      <c r="G18" s="64" t="e">
        <f t="shared" si="4"/>
        <v>#DIV/0!</v>
      </c>
      <c r="H18" s="43"/>
      <c r="I18" s="43"/>
      <c r="J18" s="43"/>
      <c r="K18" s="43"/>
      <c r="L18" s="43"/>
      <c r="M18" s="43"/>
    </row>
    <row r="19" spans="1:13" x14ac:dyDescent="0.2">
      <c r="A19" s="68" t="s">
        <v>302</v>
      </c>
      <c r="B19" s="75"/>
      <c r="C19" s="76"/>
      <c r="D19" s="69" t="e">
        <f>SUM(D15:D18)</f>
        <v>#DIV/0!</v>
      </c>
      <c r="E19" s="75"/>
      <c r="F19" s="76"/>
      <c r="G19" s="69" t="e">
        <f>SUM(G15:G18)</f>
        <v>#DIV/0!</v>
      </c>
      <c r="H19" s="43"/>
      <c r="I19" s="43"/>
      <c r="J19" s="43"/>
      <c r="K19" s="43"/>
      <c r="L19" s="43"/>
      <c r="M19" s="43"/>
    </row>
    <row r="21" spans="1:13" ht="15.75" customHeight="1" x14ac:dyDescent="0.15"/>
    <row r="22" spans="1:13" ht="15.75" customHeight="1" x14ac:dyDescent="0.15"/>
    <row r="23" spans="1:13" ht="15.75" customHeight="1" x14ac:dyDescent="0.15"/>
    <row r="24" spans="1:13" ht="15.75" customHeight="1" x14ac:dyDescent="0.15"/>
    <row r="25" spans="1:13" ht="15.75" customHeight="1" x14ac:dyDescent="0.15"/>
    <row r="26" spans="1:13" ht="15.75" customHeight="1" x14ac:dyDescent="0.15"/>
    <row r="27" spans="1:13" ht="15.75" customHeight="1" x14ac:dyDescent="0.15"/>
    <row r="28" spans="1:13" ht="15.75" customHeight="1" x14ac:dyDescent="0.15"/>
    <row r="29" spans="1:13" ht="15.75" customHeight="1" x14ac:dyDescent="0.15"/>
    <row r="30" spans="1:13" ht="15.75" customHeight="1" x14ac:dyDescent="0.15"/>
    <row r="31" spans="1:13" ht="15.75" customHeight="1" x14ac:dyDescent="0.15"/>
    <row r="32" spans="1:13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F6" zoomScaleNormal="100" workbookViewId="0"/>
  </sheetViews>
  <sheetFormatPr baseColWidth="10" defaultColWidth="12.6640625" defaultRowHeight="15" customHeight="1" x14ac:dyDescent="0.15"/>
  <cols>
    <col min="1" max="1" width="11.1640625" customWidth="1"/>
    <col min="2" max="2" width="13.5" customWidth="1"/>
    <col min="3" max="3" width="12.6640625" customWidth="1"/>
    <col min="4" max="4" width="14" customWidth="1"/>
    <col min="5" max="6" width="7.6640625" customWidth="1"/>
    <col min="7" max="7" width="9.6640625" customWidth="1"/>
    <col min="8" max="9" width="7.6640625" customWidth="1"/>
    <col min="10" max="10" width="12.6640625" customWidth="1"/>
    <col min="11" max="11" width="9.6640625" customWidth="1"/>
    <col min="12" max="12" width="11.33203125" customWidth="1"/>
    <col min="13" max="13" width="10.5" customWidth="1"/>
    <col min="14" max="14" width="11.1640625" customWidth="1"/>
    <col min="15" max="15" width="11" customWidth="1"/>
    <col min="16" max="16" width="11.1640625" customWidth="1"/>
    <col min="17" max="26" width="7.6640625" customWidth="1"/>
  </cols>
  <sheetData>
    <row r="1" spans="1:26" ht="17" x14ac:dyDescent="0.2">
      <c r="A1" s="200" t="s">
        <v>304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6" ht="17" x14ac:dyDescent="0.2">
      <c r="A2" s="1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" x14ac:dyDescent="0.2">
      <c r="A3" s="41" t="s">
        <v>305</v>
      </c>
      <c r="B3" s="42"/>
      <c r="C3" s="42"/>
      <c r="D3" s="42"/>
      <c r="E3" s="42"/>
      <c r="F3" s="42"/>
      <c r="G3" s="42"/>
      <c r="H3" s="42"/>
      <c r="I3" s="1"/>
      <c r="J3" s="41" t="s">
        <v>292</v>
      </c>
      <c r="K3" s="42"/>
      <c r="L3" s="42"/>
      <c r="M3" s="42"/>
      <c r="N3" s="42"/>
      <c r="O3" s="42"/>
      <c r="P3" s="42"/>
      <c r="Q3" s="42"/>
      <c r="R3" s="42"/>
      <c r="S3" s="42"/>
      <c r="T3" s="1"/>
      <c r="U3" s="1"/>
      <c r="V3" s="1"/>
      <c r="W3" s="1"/>
      <c r="X3" s="1"/>
      <c r="Y3" s="1"/>
      <c r="Z3" s="1"/>
    </row>
    <row r="4" spans="1:26" x14ac:dyDescent="0.2">
      <c r="A4" s="42"/>
      <c r="B4" s="42"/>
      <c r="C4" s="42"/>
      <c r="D4" s="42"/>
      <c r="E4" s="42"/>
      <c r="F4" s="42"/>
      <c r="G4" s="42"/>
      <c r="H4" s="42"/>
      <c r="I4" s="1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6" ht="30" customHeight="1" x14ac:dyDescent="0.2">
      <c r="A5" s="218" t="s">
        <v>306</v>
      </c>
      <c r="B5" s="211"/>
      <c r="C5" s="211"/>
      <c r="D5" s="211"/>
      <c r="E5" s="211"/>
      <c r="F5" s="211"/>
      <c r="G5" s="211"/>
      <c r="H5" s="211"/>
      <c r="I5" s="1"/>
      <c r="J5" s="218" t="s">
        <v>528</v>
      </c>
      <c r="K5" s="211"/>
      <c r="L5" s="211"/>
      <c r="M5" s="211"/>
      <c r="N5" s="211"/>
      <c r="O5" s="211"/>
      <c r="P5" s="211"/>
      <c r="Q5" s="211"/>
      <c r="R5" s="211"/>
      <c r="S5" s="211"/>
    </row>
    <row r="6" spans="1:26" ht="15" customHeight="1" x14ac:dyDescent="0.2">
      <c r="A6" s="43"/>
      <c r="B6" s="43"/>
      <c r="C6" s="43"/>
      <c r="D6" s="43"/>
      <c r="E6" s="43"/>
      <c r="F6" s="43"/>
      <c r="G6" s="43"/>
      <c r="H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6" ht="48" x14ac:dyDescent="0.2">
      <c r="A7" s="63" t="s">
        <v>307</v>
      </c>
      <c r="B7" s="36" t="s">
        <v>308</v>
      </c>
      <c r="C7" s="36" t="s">
        <v>309</v>
      </c>
      <c r="D7" s="36" t="s">
        <v>310</v>
      </c>
      <c r="E7" s="42"/>
      <c r="F7" s="42"/>
      <c r="G7" s="42"/>
      <c r="H7" s="42"/>
      <c r="I7" s="1"/>
      <c r="J7" s="213" t="s">
        <v>311</v>
      </c>
      <c r="K7" s="215" t="s">
        <v>312</v>
      </c>
      <c r="L7" s="204"/>
      <c r="M7" s="215" t="s">
        <v>313</v>
      </c>
      <c r="N7" s="204"/>
      <c r="O7" s="215" t="s">
        <v>314</v>
      </c>
      <c r="P7" s="204"/>
      <c r="Q7" s="42"/>
      <c r="R7" s="42"/>
      <c r="S7" s="42"/>
    </row>
    <row r="8" spans="1:26" ht="16" x14ac:dyDescent="0.2">
      <c r="A8" s="60" t="s">
        <v>315</v>
      </c>
      <c r="B8" s="64">
        <v>2</v>
      </c>
      <c r="C8" s="88">
        <f t="shared" ref="C8:C16" si="0">B8/(B$18-B$17)</f>
        <v>4.0000000000000002E-4</v>
      </c>
      <c r="D8" s="66">
        <f t="shared" ref="D8:D16" si="1">(B$17*C8)+B8</f>
        <v>2.0960000000000001</v>
      </c>
      <c r="E8" s="42"/>
      <c r="F8" s="42"/>
      <c r="G8" s="42"/>
      <c r="H8" s="42"/>
      <c r="I8" s="1"/>
      <c r="J8" s="214"/>
      <c r="K8" s="81" t="s">
        <v>316</v>
      </c>
      <c r="L8" s="81" t="s">
        <v>317</v>
      </c>
      <c r="M8" s="81" t="s">
        <v>316</v>
      </c>
      <c r="N8" s="81" t="s">
        <v>317</v>
      </c>
      <c r="O8" s="81" t="s">
        <v>316</v>
      </c>
      <c r="P8" s="81" t="s">
        <v>317</v>
      </c>
      <c r="Q8" s="42"/>
      <c r="R8" s="42"/>
      <c r="S8" s="42"/>
    </row>
    <row r="9" spans="1:26" x14ac:dyDescent="0.2">
      <c r="A9" s="67" t="s">
        <v>318</v>
      </c>
      <c r="B9" s="64">
        <v>239</v>
      </c>
      <c r="C9" s="88">
        <f t="shared" si="0"/>
        <v>4.7800000000000002E-2</v>
      </c>
      <c r="D9" s="66">
        <f t="shared" si="1"/>
        <v>250.47200000000001</v>
      </c>
      <c r="E9" s="42"/>
      <c r="F9" s="42"/>
      <c r="G9" s="42"/>
      <c r="H9" s="42"/>
      <c r="I9" s="1"/>
      <c r="J9" s="60" t="s">
        <v>319</v>
      </c>
      <c r="K9" s="64">
        <v>14</v>
      </c>
      <c r="L9" s="64">
        <v>12</v>
      </c>
      <c r="M9" s="88">
        <f t="shared" ref="M9:N9" si="2">K9/(K$27-K$26)</f>
        <v>3.825136612021858E-2</v>
      </c>
      <c r="N9" s="88">
        <f t="shared" si="2"/>
        <v>3.9344262295081971E-2</v>
      </c>
      <c r="O9" s="66">
        <f t="shared" ref="O9:P9" si="3">(K$26*M9)+K9</f>
        <v>15.262295081967213</v>
      </c>
      <c r="P9" s="66">
        <f t="shared" si="3"/>
        <v>12.944262295081968</v>
      </c>
      <c r="Q9" s="42"/>
      <c r="R9" s="42"/>
      <c r="S9" s="42"/>
      <c r="T9" s="1"/>
      <c r="U9" s="1"/>
      <c r="V9" s="1"/>
      <c r="W9" s="1"/>
      <c r="X9" s="1"/>
      <c r="Y9" s="1"/>
      <c r="Z9" s="1"/>
    </row>
    <row r="10" spans="1:26" x14ac:dyDescent="0.2">
      <c r="A10" s="60" t="s">
        <v>320</v>
      </c>
      <c r="B10" s="64">
        <v>1088</v>
      </c>
      <c r="C10" s="88">
        <f t="shared" si="0"/>
        <v>0.21759999999999999</v>
      </c>
      <c r="D10" s="66">
        <f t="shared" si="1"/>
        <v>1140.2239999999999</v>
      </c>
      <c r="E10" s="42"/>
      <c r="F10" s="42"/>
      <c r="G10" s="42"/>
      <c r="H10" s="42"/>
      <c r="I10" s="1"/>
      <c r="J10" s="82" t="s">
        <v>321</v>
      </c>
      <c r="K10" s="64">
        <v>6</v>
      </c>
      <c r="L10" s="64">
        <v>4</v>
      </c>
      <c r="M10" s="88">
        <f t="shared" ref="M10:N10" si="4">K10/(K$27-K$26)</f>
        <v>1.6393442622950821E-2</v>
      </c>
      <c r="N10" s="88">
        <f t="shared" si="4"/>
        <v>1.3114754098360656E-2</v>
      </c>
      <c r="O10" s="66">
        <f t="shared" ref="O10:P10" si="5">(K$26*M10)+K10</f>
        <v>6.5409836065573774</v>
      </c>
      <c r="P10" s="66">
        <f t="shared" si="5"/>
        <v>4.3147540983606554</v>
      </c>
      <c r="Q10" s="42"/>
      <c r="R10" s="42"/>
      <c r="S10" s="42"/>
      <c r="T10" s="1"/>
      <c r="U10" s="1"/>
      <c r="V10" s="1"/>
      <c r="W10" s="1"/>
      <c r="X10" s="1"/>
      <c r="Y10" s="1"/>
      <c r="Z10" s="1"/>
    </row>
    <row r="11" spans="1:26" x14ac:dyDescent="0.2">
      <c r="A11" s="60" t="s">
        <v>322</v>
      </c>
      <c r="B11" s="64">
        <v>1596</v>
      </c>
      <c r="C11" s="88">
        <f t="shared" si="0"/>
        <v>0.31919999999999998</v>
      </c>
      <c r="D11" s="66">
        <f t="shared" si="1"/>
        <v>1672.6079999999999</v>
      </c>
      <c r="E11" s="42"/>
      <c r="F11" s="42"/>
      <c r="G11" s="42"/>
      <c r="H11" s="42"/>
      <c r="I11" s="1"/>
      <c r="J11" s="83" t="s">
        <v>323</v>
      </c>
      <c r="K11" s="64">
        <v>2</v>
      </c>
      <c r="L11" s="64">
        <v>1</v>
      </c>
      <c r="M11" s="88">
        <f t="shared" ref="M11:N11" si="6">K11/(K$27-K$26)</f>
        <v>5.4644808743169399E-3</v>
      </c>
      <c r="N11" s="88">
        <f t="shared" si="6"/>
        <v>3.2786885245901639E-3</v>
      </c>
      <c r="O11" s="66">
        <f t="shared" ref="O11:P11" si="7">(K$26*M11)+K11</f>
        <v>2.180327868852459</v>
      </c>
      <c r="P11" s="66">
        <f t="shared" si="7"/>
        <v>1.0786885245901638</v>
      </c>
      <c r="Q11" s="42"/>
      <c r="R11" s="42"/>
      <c r="S11" s="42"/>
      <c r="T11" s="1"/>
      <c r="U11" s="1"/>
      <c r="V11" s="1"/>
      <c r="W11" s="1"/>
      <c r="X11" s="1"/>
      <c r="Y11" s="1"/>
      <c r="Z11" s="1"/>
    </row>
    <row r="12" spans="1:26" x14ac:dyDescent="0.2">
      <c r="A12" s="67" t="s">
        <v>324</v>
      </c>
      <c r="B12" s="64">
        <v>1298</v>
      </c>
      <c r="C12" s="88">
        <f t="shared" si="0"/>
        <v>0.2596</v>
      </c>
      <c r="D12" s="66">
        <f t="shared" si="1"/>
        <v>1360.3040000000001</v>
      </c>
      <c r="E12" s="42"/>
      <c r="F12" s="42"/>
      <c r="G12" s="42"/>
      <c r="H12" s="42"/>
      <c r="I12" s="1"/>
      <c r="J12" s="83" t="s">
        <v>325</v>
      </c>
      <c r="K12" s="64">
        <v>1</v>
      </c>
      <c r="L12" s="64">
        <v>4</v>
      </c>
      <c r="M12" s="88">
        <f t="shared" ref="M12:N12" si="8">K12/(K$27-K$26)</f>
        <v>2.7322404371584699E-3</v>
      </c>
      <c r="N12" s="88">
        <f t="shared" si="8"/>
        <v>1.3114754098360656E-2</v>
      </c>
      <c r="O12" s="66">
        <f t="shared" ref="O12:P12" si="9">(K$26*M12)+K12</f>
        <v>1.0901639344262295</v>
      </c>
      <c r="P12" s="66">
        <f t="shared" si="9"/>
        <v>4.3147540983606554</v>
      </c>
      <c r="Q12" s="42"/>
      <c r="R12" s="42"/>
      <c r="S12" s="42"/>
    </row>
    <row r="13" spans="1:26" x14ac:dyDescent="0.2">
      <c r="A13" s="67" t="s">
        <v>326</v>
      </c>
      <c r="B13" s="64">
        <v>640</v>
      </c>
      <c r="C13" s="88">
        <f t="shared" si="0"/>
        <v>0.128</v>
      </c>
      <c r="D13" s="66">
        <f t="shared" si="1"/>
        <v>670.72</v>
      </c>
      <c r="E13" s="42"/>
      <c r="F13" s="42"/>
      <c r="G13" s="42"/>
      <c r="H13" s="42"/>
      <c r="I13" s="1"/>
      <c r="J13" s="60" t="s">
        <v>318</v>
      </c>
      <c r="K13" s="64">
        <v>5</v>
      </c>
      <c r="L13" s="64">
        <v>6</v>
      </c>
      <c r="M13" s="88">
        <f t="shared" ref="M13:N13" si="10">K13/(K$27-K$26)</f>
        <v>1.3661202185792349E-2</v>
      </c>
      <c r="N13" s="88">
        <f t="shared" si="10"/>
        <v>1.9672131147540985E-2</v>
      </c>
      <c r="O13" s="66">
        <f t="shared" ref="O13:P13" si="11">(K$26*M13)+K13</f>
        <v>5.4508196721311473</v>
      </c>
      <c r="P13" s="66">
        <f t="shared" si="11"/>
        <v>6.472131147540984</v>
      </c>
      <c r="Q13" s="42"/>
      <c r="R13" s="42"/>
      <c r="S13" s="42"/>
      <c r="T13" s="1"/>
      <c r="U13" s="1"/>
      <c r="V13" s="1"/>
      <c r="W13" s="1"/>
      <c r="X13" s="1"/>
      <c r="Y13" s="1"/>
      <c r="Z13" s="1"/>
    </row>
    <row r="14" spans="1:26" x14ac:dyDescent="0.2">
      <c r="A14" s="67" t="s">
        <v>327</v>
      </c>
      <c r="B14" s="64">
        <v>124</v>
      </c>
      <c r="C14" s="88">
        <f t="shared" si="0"/>
        <v>2.4799999999999999E-2</v>
      </c>
      <c r="D14" s="66">
        <f t="shared" si="1"/>
        <v>129.952</v>
      </c>
      <c r="E14" s="42"/>
      <c r="F14" s="42"/>
      <c r="G14" s="42"/>
      <c r="H14" s="42"/>
      <c r="I14" s="1"/>
      <c r="J14" s="60" t="s">
        <v>328</v>
      </c>
      <c r="K14" s="64">
        <v>9</v>
      </c>
      <c r="L14" s="64">
        <v>13</v>
      </c>
      <c r="M14" s="88">
        <f t="shared" ref="M14:N14" si="12">K14/(K$27-K$26)</f>
        <v>2.4590163934426229E-2</v>
      </c>
      <c r="N14" s="88">
        <f t="shared" si="12"/>
        <v>4.2622950819672129E-2</v>
      </c>
      <c r="O14" s="66">
        <f t="shared" ref="O14:P14" si="13">(K$26*M14)+K14</f>
        <v>9.8114754098360653</v>
      </c>
      <c r="P14" s="66">
        <f t="shared" si="13"/>
        <v>14.022950819672131</v>
      </c>
      <c r="Q14" s="42"/>
      <c r="R14" s="42"/>
      <c r="S14" s="42"/>
      <c r="T14" s="1"/>
      <c r="U14" s="1"/>
      <c r="V14" s="1"/>
      <c r="W14" s="1"/>
      <c r="X14" s="1"/>
      <c r="Y14" s="1"/>
      <c r="Z14" s="1"/>
    </row>
    <row r="15" spans="1:26" x14ac:dyDescent="0.2">
      <c r="A15" s="67" t="s">
        <v>329</v>
      </c>
      <c r="B15" s="64">
        <v>12</v>
      </c>
      <c r="C15" s="88">
        <f t="shared" si="0"/>
        <v>2.3999999999999998E-3</v>
      </c>
      <c r="D15" s="66">
        <f t="shared" si="1"/>
        <v>12.576000000000001</v>
      </c>
      <c r="E15" s="42"/>
      <c r="F15" s="42"/>
      <c r="G15" s="42"/>
      <c r="H15" s="42"/>
      <c r="I15" s="1"/>
      <c r="J15" s="60" t="s">
        <v>322</v>
      </c>
      <c r="K15" s="64">
        <v>16</v>
      </c>
      <c r="L15" s="64">
        <v>12</v>
      </c>
      <c r="M15" s="88">
        <f t="shared" ref="M15:N15" si="14">K15/(K$27-K$26)</f>
        <v>4.3715846994535519E-2</v>
      </c>
      <c r="N15" s="88">
        <f t="shared" si="14"/>
        <v>3.9344262295081971E-2</v>
      </c>
      <c r="O15" s="66">
        <f t="shared" ref="O15:P15" si="15">(K$26*M15)+K15</f>
        <v>17.442622950819672</v>
      </c>
      <c r="P15" s="66">
        <f t="shared" si="15"/>
        <v>12.944262295081968</v>
      </c>
      <c r="Q15" s="42"/>
      <c r="R15" s="42"/>
      <c r="S15" s="42"/>
      <c r="T15" s="1"/>
      <c r="U15" s="1"/>
      <c r="V15" s="1"/>
      <c r="W15" s="1"/>
      <c r="X15" s="1"/>
      <c r="Y15" s="1"/>
      <c r="Z15" s="1"/>
    </row>
    <row r="16" spans="1:26" x14ac:dyDescent="0.2">
      <c r="A16" s="67" t="s">
        <v>330</v>
      </c>
      <c r="B16" s="64">
        <v>1</v>
      </c>
      <c r="C16" s="88">
        <f t="shared" si="0"/>
        <v>2.0000000000000001E-4</v>
      </c>
      <c r="D16" s="66">
        <f t="shared" si="1"/>
        <v>1.048</v>
      </c>
      <c r="E16" s="42"/>
      <c r="F16" s="42"/>
      <c r="G16" s="42"/>
      <c r="H16" s="42"/>
      <c r="I16" s="1"/>
      <c r="J16" s="60" t="s">
        <v>324</v>
      </c>
      <c r="K16" s="64">
        <v>23</v>
      </c>
      <c r="L16" s="64">
        <v>12</v>
      </c>
      <c r="M16" s="88">
        <f t="shared" ref="M16:N16" si="16">K16/(K$27-K$26)</f>
        <v>6.2841530054644809E-2</v>
      </c>
      <c r="N16" s="88">
        <f t="shared" si="16"/>
        <v>3.9344262295081971E-2</v>
      </c>
      <c r="O16" s="66">
        <f t="shared" ref="O16:P16" si="17">(K$26*M16)+K16</f>
        <v>25.07377049180328</v>
      </c>
      <c r="P16" s="66">
        <f t="shared" si="17"/>
        <v>12.944262295081968</v>
      </c>
      <c r="Q16" s="42"/>
      <c r="R16" s="42"/>
      <c r="S16" s="42"/>
      <c r="T16" s="1"/>
      <c r="U16" s="1"/>
      <c r="V16" s="1"/>
      <c r="W16" s="1"/>
      <c r="X16" s="1"/>
      <c r="Y16" s="1"/>
      <c r="Z16" s="1"/>
    </row>
    <row r="17" spans="1:19" x14ac:dyDescent="0.2">
      <c r="A17" s="37" t="s">
        <v>331</v>
      </c>
      <c r="B17" s="64">
        <v>240</v>
      </c>
      <c r="C17" s="91" t="s">
        <v>332</v>
      </c>
      <c r="D17" s="66">
        <v>0</v>
      </c>
      <c r="E17" s="42"/>
      <c r="F17" s="42"/>
      <c r="G17" s="42"/>
      <c r="H17" s="42"/>
      <c r="I17" s="1"/>
      <c r="J17" s="60" t="s">
        <v>326</v>
      </c>
      <c r="K17" s="64">
        <v>25</v>
      </c>
      <c r="L17" s="64">
        <v>14</v>
      </c>
      <c r="M17" s="88">
        <f t="shared" ref="M17:N17" si="18">K17/(K$27-K$26)</f>
        <v>6.8306010928961755E-2</v>
      </c>
      <c r="N17" s="88">
        <f t="shared" si="18"/>
        <v>4.5901639344262293E-2</v>
      </c>
      <c r="O17" s="66">
        <f t="shared" ref="O17:P17" si="19">(K$26*M17)+K17</f>
        <v>27.254098360655739</v>
      </c>
      <c r="P17" s="66">
        <f t="shared" si="19"/>
        <v>15.101639344262296</v>
      </c>
      <c r="Q17" s="42"/>
      <c r="R17" s="42"/>
      <c r="S17" s="42"/>
    </row>
    <row r="18" spans="1:19" x14ac:dyDescent="0.2">
      <c r="A18" s="68" t="s">
        <v>302</v>
      </c>
      <c r="B18" s="69">
        <f t="shared" ref="B18:D18" si="20">SUM(B8:B17)</f>
        <v>5240</v>
      </c>
      <c r="C18" s="90">
        <f t="shared" si="20"/>
        <v>1</v>
      </c>
      <c r="D18" s="71">
        <f t="shared" si="20"/>
        <v>5240</v>
      </c>
      <c r="E18" s="42"/>
      <c r="F18" s="42"/>
      <c r="G18" s="42"/>
      <c r="H18" s="42"/>
      <c r="I18" s="1"/>
      <c r="J18" s="60" t="s">
        <v>327</v>
      </c>
      <c r="K18" s="64">
        <v>22</v>
      </c>
      <c r="L18" s="64">
        <v>15</v>
      </c>
      <c r="M18" s="88">
        <f t="shared" ref="M18:N18" si="21">K18/(K$27-K$26)</f>
        <v>6.0109289617486336E-2</v>
      </c>
      <c r="N18" s="88">
        <f t="shared" si="21"/>
        <v>4.9180327868852458E-2</v>
      </c>
      <c r="O18" s="66">
        <f t="shared" ref="O18:P18" si="22">(K$26*M18)+K18</f>
        <v>23.983606557377048</v>
      </c>
      <c r="P18" s="66">
        <f t="shared" si="22"/>
        <v>16.180327868852459</v>
      </c>
      <c r="Q18" s="42"/>
      <c r="R18" s="42"/>
      <c r="S18" s="42"/>
    </row>
    <row r="19" spans="1:19" x14ac:dyDescent="0.2">
      <c r="A19" s="1"/>
      <c r="B19" s="1"/>
      <c r="C19" s="1"/>
      <c r="D19" s="1"/>
      <c r="E19" s="1"/>
      <c r="F19" s="1"/>
      <c r="G19" s="1"/>
      <c r="H19" s="1"/>
      <c r="I19" s="1"/>
      <c r="J19" s="82" t="s">
        <v>329</v>
      </c>
      <c r="K19" s="64">
        <v>26</v>
      </c>
      <c r="L19" s="64">
        <v>22</v>
      </c>
      <c r="M19" s="88">
        <f t="shared" ref="M19:N19" si="23">K19/(K$27-K$26)</f>
        <v>7.1038251366120214E-2</v>
      </c>
      <c r="N19" s="88">
        <f t="shared" si="23"/>
        <v>7.2131147540983612E-2</v>
      </c>
      <c r="O19" s="66">
        <f t="shared" ref="O19:P19" si="24">(K$26*M19)+K19</f>
        <v>28.344262295081968</v>
      </c>
      <c r="P19" s="66">
        <f t="shared" si="24"/>
        <v>23.731147540983606</v>
      </c>
      <c r="Q19" s="42"/>
      <c r="R19" s="42"/>
      <c r="S19" s="42"/>
    </row>
    <row r="20" spans="1:19" x14ac:dyDescent="0.2">
      <c r="A20" s="1"/>
      <c r="B20" s="1"/>
      <c r="C20" s="1"/>
      <c r="D20" s="1"/>
      <c r="E20" s="1"/>
      <c r="F20" s="1"/>
      <c r="G20" s="1"/>
      <c r="H20" s="1"/>
      <c r="I20" s="1"/>
      <c r="J20" s="83" t="s">
        <v>333</v>
      </c>
      <c r="K20" s="64">
        <v>35</v>
      </c>
      <c r="L20" s="64">
        <v>26</v>
      </c>
      <c r="M20" s="88">
        <f t="shared" ref="M20:N20" si="25">K20/(K$27-K$26)</f>
        <v>9.5628415300546443E-2</v>
      </c>
      <c r="N20" s="88">
        <f t="shared" si="25"/>
        <v>8.5245901639344257E-2</v>
      </c>
      <c r="O20" s="66">
        <f t="shared" ref="O20:P20" si="26">(K$26*M20)+K20</f>
        <v>38.155737704918032</v>
      </c>
      <c r="P20" s="66">
        <f t="shared" si="26"/>
        <v>28.045901639344262</v>
      </c>
      <c r="Q20" s="42"/>
      <c r="R20" s="42"/>
      <c r="S20" s="42"/>
    </row>
    <row r="21" spans="1:19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83" t="s">
        <v>334</v>
      </c>
      <c r="K21" s="64">
        <v>38</v>
      </c>
      <c r="L21" s="64">
        <v>28</v>
      </c>
      <c r="M21" s="88">
        <f t="shared" ref="M21:N21" si="27">K21/(K$27-K$26)</f>
        <v>0.10382513661202186</v>
      </c>
      <c r="N21" s="88">
        <f t="shared" si="27"/>
        <v>9.1803278688524587E-2</v>
      </c>
      <c r="O21" s="66">
        <f t="shared" ref="O21:P21" si="28">(K$26*M21)+K21</f>
        <v>41.42622950819672</v>
      </c>
      <c r="P21" s="66">
        <f t="shared" si="28"/>
        <v>30.203278688524591</v>
      </c>
      <c r="Q21" s="42"/>
      <c r="R21" s="42"/>
      <c r="S21" s="42"/>
    </row>
    <row r="22" spans="1:19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83" t="s">
        <v>335</v>
      </c>
      <c r="K22" s="64">
        <v>48</v>
      </c>
      <c r="L22" s="64">
        <v>32</v>
      </c>
      <c r="M22" s="88">
        <f t="shared" ref="M22:N22" si="29">K22/(K$27-K$26)</f>
        <v>0.13114754098360656</v>
      </c>
      <c r="N22" s="88">
        <f t="shared" si="29"/>
        <v>0.10491803278688525</v>
      </c>
      <c r="O22" s="66">
        <f t="shared" ref="O22:P22" si="30">(K$26*M22)+K22</f>
        <v>52.327868852459019</v>
      </c>
      <c r="P22" s="66">
        <f t="shared" si="30"/>
        <v>34.518032786885243</v>
      </c>
      <c r="Q22" s="42"/>
      <c r="R22" s="42"/>
      <c r="S22" s="42"/>
    </row>
    <row r="23" spans="1:19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83" t="s">
        <v>336</v>
      </c>
      <c r="K23" s="64">
        <v>58</v>
      </c>
      <c r="L23" s="64">
        <v>44</v>
      </c>
      <c r="M23" s="88">
        <f t="shared" ref="M23:N23" si="31">K23/(K$27-K$26)</f>
        <v>0.15846994535519127</v>
      </c>
      <c r="N23" s="88">
        <f t="shared" si="31"/>
        <v>0.14426229508196722</v>
      </c>
      <c r="O23" s="66">
        <f t="shared" ref="O23:P23" si="32">(K$26*M23)+K23</f>
        <v>63.229508196721312</v>
      </c>
      <c r="P23" s="66">
        <f t="shared" si="32"/>
        <v>47.462295081967213</v>
      </c>
      <c r="Q23" s="42"/>
      <c r="R23" s="42"/>
      <c r="S23" s="42"/>
    </row>
    <row r="24" spans="1:19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83" t="s">
        <v>337</v>
      </c>
      <c r="K24" s="64">
        <v>36</v>
      </c>
      <c r="L24" s="64">
        <v>36</v>
      </c>
      <c r="M24" s="88">
        <f t="shared" ref="M24:N24" si="33">K24/(K$27-K$26)</f>
        <v>9.8360655737704916E-2</v>
      </c>
      <c r="N24" s="88">
        <f t="shared" si="33"/>
        <v>0.11803278688524591</v>
      </c>
      <c r="O24" s="66">
        <f t="shared" ref="O24:P24" si="34">(K$26*M24)+K24</f>
        <v>39.245901639344261</v>
      </c>
      <c r="P24" s="66">
        <f t="shared" si="34"/>
        <v>38.832786885245902</v>
      </c>
      <c r="Q24" s="42"/>
      <c r="R24" s="42"/>
      <c r="S24" s="42"/>
    </row>
    <row r="25" spans="1:19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83" t="s">
        <v>301</v>
      </c>
      <c r="K25" s="64">
        <v>2</v>
      </c>
      <c r="L25" s="64">
        <v>24</v>
      </c>
      <c r="M25" s="88">
        <f t="shared" ref="M25:N25" si="35">K25/(K$27-K$26)</f>
        <v>5.4644808743169399E-3</v>
      </c>
      <c r="N25" s="88">
        <f t="shared" si="35"/>
        <v>7.8688524590163941E-2</v>
      </c>
      <c r="O25" s="66">
        <f t="shared" ref="O25:P25" si="36">(K$26*M25)+K25</f>
        <v>2.180327868852459</v>
      </c>
      <c r="P25" s="66">
        <f t="shared" si="36"/>
        <v>25.888524590163936</v>
      </c>
      <c r="Q25" s="42"/>
      <c r="R25" s="42"/>
      <c r="S25" s="42"/>
    </row>
    <row r="26" spans="1:19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84" t="s">
        <v>331</v>
      </c>
      <c r="K26" s="64">
        <v>33</v>
      </c>
      <c r="L26" s="64">
        <v>24</v>
      </c>
      <c r="M26" s="89" t="s">
        <v>332</v>
      </c>
      <c r="N26" s="89" t="s">
        <v>332</v>
      </c>
      <c r="O26" s="66">
        <v>0</v>
      </c>
      <c r="P26" s="66">
        <v>0</v>
      </c>
      <c r="Q26" s="42"/>
      <c r="R26" s="42"/>
      <c r="S26" s="42"/>
    </row>
    <row r="27" spans="1:19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68" t="s">
        <v>302</v>
      </c>
      <c r="K27" s="69">
        <f t="shared" ref="K27:P27" si="37">SUM(K9:K26)</f>
        <v>399</v>
      </c>
      <c r="L27" s="69">
        <f t="shared" si="37"/>
        <v>329</v>
      </c>
      <c r="M27" s="90">
        <f t="shared" si="37"/>
        <v>1</v>
      </c>
      <c r="N27" s="90">
        <f t="shared" si="37"/>
        <v>1</v>
      </c>
      <c r="O27" s="71">
        <f t="shared" si="37"/>
        <v>399.00000000000006</v>
      </c>
      <c r="P27" s="71">
        <f t="shared" si="37"/>
        <v>329</v>
      </c>
      <c r="Q27" s="42"/>
      <c r="R27" s="42"/>
      <c r="S27" s="42"/>
    </row>
    <row r="28" spans="1:19" ht="15.75" customHeight="1" x14ac:dyDescent="0.15"/>
    <row r="29" spans="1:19" ht="30" customHeight="1" x14ac:dyDescent="0.2">
      <c r="A29" s="216" t="s">
        <v>338</v>
      </c>
      <c r="B29" s="217"/>
      <c r="C29" s="217"/>
      <c r="D29" s="217"/>
      <c r="E29" s="217"/>
      <c r="F29" s="217"/>
      <c r="G29" s="217"/>
      <c r="H29" s="217"/>
      <c r="I29" s="1"/>
      <c r="J29" s="216" t="s">
        <v>338</v>
      </c>
      <c r="K29" s="217"/>
      <c r="L29" s="217"/>
      <c r="M29" s="217"/>
      <c r="N29" s="217"/>
      <c r="O29" s="217"/>
      <c r="P29" s="217"/>
      <c r="Q29" s="217"/>
      <c r="R29" s="217"/>
      <c r="S29" s="217"/>
    </row>
    <row r="30" spans="1:19" ht="15.5" customHeight="1" x14ac:dyDescent="0.15"/>
    <row r="31" spans="1:19" ht="41.5" customHeight="1" x14ac:dyDescent="0.2">
      <c r="A31" s="63" t="s">
        <v>307</v>
      </c>
      <c r="B31" s="36" t="s">
        <v>308</v>
      </c>
      <c r="C31" s="36" t="s">
        <v>309</v>
      </c>
      <c r="D31" s="36" t="s">
        <v>310</v>
      </c>
      <c r="E31" s="1"/>
      <c r="F31" s="1"/>
      <c r="G31" s="1"/>
      <c r="H31" s="1"/>
      <c r="I31" s="1"/>
      <c r="J31" s="213" t="s">
        <v>339</v>
      </c>
      <c r="K31" s="215" t="s">
        <v>312</v>
      </c>
      <c r="L31" s="204"/>
      <c r="M31" s="215" t="s">
        <v>313</v>
      </c>
      <c r="N31" s="204"/>
      <c r="O31" s="215" t="s">
        <v>314</v>
      </c>
      <c r="P31" s="204"/>
      <c r="Q31" s="1"/>
      <c r="R31" s="1"/>
      <c r="S31" s="1"/>
    </row>
    <row r="32" spans="1:19" ht="15.75" customHeight="1" x14ac:dyDescent="0.2">
      <c r="A32" s="60" t="s">
        <v>315</v>
      </c>
      <c r="B32" s="73"/>
      <c r="C32" s="78">
        <f t="shared" ref="C32:C40" si="38">B32/(B$18-B$17)</f>
        <v>0</v>
      </c>
      <c r="D32" s="64">
        <f t="shared" ref="D32:D40" si="39">(B$17*C32)+B32</f>
        <v>0</v>
      </c>
      <c r="E32" s="1"/>
      <c r="F32" s="1"/>
      <c r="G32" s="1"/>
      <c r="H32" s="1"/>
      <c r="I32" s="1"/>
      <c r="J32" s="214"/>
      <c r="K32" s="81" t="s">
        <v>316</v>
      </c>
      <c r="L32" s="81" t="s">
        <v>317</v>
      </c>
      <c r="M32" s="81" t="s">
        <v>316</v>
      </c>
      <c r="N32" s="81" t="s">
        <v>317</v>
      </c>
      <c r="O32" s="81" t="s">
        <v>316</v>
      </c>
      <c r="P32" s="81" t="s">
        <v>317</v>
      </c>
      <c r="Q32" s="1"/>
      <c r="R32" s="1"/>
      <c r="S32" s="1"/>
    </row>
    <row r="33" spans="1:26" ht="15.75" customHeight="1" x14ac:dyDescent="0.2">
      <c r="A33" s="67" t="s">
        <v>318</v>
      </c>
      <c r="B33" s="73"/>
      <c r="C33" s="78">
        <f t="shared" si="38"/>
        <v>0</v>
      </c>
      <c r="D33" s="64">
        <f t="shared" si="39"/>
        <v>0</v>
      </c>
      <c r="E33" s="1"/>
      <c r="F33" s="1"/>
      <c r="G33" s="1"/>
      <c r="H33" s="1"/>
      <c r="I33" s="1"/>
      <c r="J33" s="60" t="s">
        <v>319</v>
      </c>
      <c r="K33" s="73"/>
      <c r="L33" s="73"/>
      <c r="M33" s="78">
        <f t="shared" ref="M33:N33" si="40">K33/(K$27-K$26)</f>
        <v>0</v>
      </c>
      <c r="N33" s="78">
        <f t="shared" si="40"/>
        <v>0</v>
      </c>
      <c r="O33" s="64">
        <f t="shared" ref="O33:P33" si="41">(K$26*M33)+K33</f>
        <v>0</v>
      </c>
      <c r="P33" s="64">
        <f t="shared" si="41"/>
        <v>0</v>
      </c>
    </row>
    <row r="34" spans="1:26" ht="15.75" customHeight="1" x14ac:dyDescent="0.2">
      <c r="A34" s="60" t="s">
        <v>320</v>
      </c>
      <c r="B34" s="73"/>
      <c r="C34" s="78">
        <f t="shared" si="38"/>
        <v>0</v>
      </c>
      <c r="D34" s="64">
        <f t="shared" si="39"/>
        <v>0</v>
      </c>
      <c r="E34" s="1"/>
      <c r="F34" s="1"/>
      <c r="G34" s="1"/>
      <c r="H34" s="1"/>
      <c r="I34" s="1"/>
      <c r="J34" s="82" t="s">
        <v>321</v>
      </c>
      <c r="K34" s="73"/>
      <c r="L34" s="73"/>
      <c r="M34" s="78">
        <f t="shared" ref="M34:N34" si="42">K34/(K$27-K$26)</f>
        <v>0</v>
      </c>
      <c r="N34" s="78">
        <f t="shared" si="42"/>
        <v>0</v>
      </c>
      <c r="O34" s="64">
        <f t="shared" ref="O34:P34" si="43">(K$26*M34)+K34</f>
        <v>0</v>
      </c>
      <c r="P34" s="64">
        <f t="shared" si="43"/>
        <v>0</v>
      </c>
    </row>
    <row r="35" spans="1:26" ht="15.75" customHeight="1" x14ac:dyDescent="0.2">
      <c r="A35" s="60" t="s">
        <v>322</v>
      </c>
      <c r="B35" s="73"/>
      <c r="C35" s="78">
        <f t="shared" si="38"/>
        <v>0</v>
      </c>
      <c r="D35" s="64">
        <f t="shared" si="39"/>
        <v>0</v>
      </c>
      <c r="E35" s="1"/>
      <c r="F35" s="1"/>
      <c r="G35" s="1"/>
      <c r="H35" s="1"/>
      <c r="I35" s="1"/>
      <c r="J35" s="83" t="s">
        <v>323</v>
      </c>
      <c r="K35" s="73"/>
      <c r="L35" s="73"/>
      <c r="M35" s="78">
        <f t="shared" ref="M35:N35" si="44">K35/(K$27-K$26)</f>
        <v>0</v>
      </c>
      <c r="N35" s="78">
        <f t="shared" si="44"/>
        <v>0</v>
      </c>
      <c r="O35" s="64">
        <f t="shared" ref="O35:P35" si="45">(K$26*M35)+K35</f>
        <v>0</v>
      </c>
      <c r="P35" s="64">
        <f t="shared" si="45"/>
        <v>0</v>
      </c>
    </row>
    <row r="36" spans="1:26" ht="15.75" customHeight="1" x14ac:dyDescent="0.2">
      <c r="A36" s="67" t="s">
        <v>324</v>
      </c>
      <c r="B36" s="73"/>
      <c r="C36" s="78">
        <f t="shared" si="38"/>
        <v>0</v>
      </c>
      <c r="D36" s="64">
        <f t="shared" si="39"/>
        <v>0</v>
      </c>
      <c r="E36" s="1"/>
      <c r="F36" s="1"/>
      <c r="G36" s="1"/>
      <c r="H36" s="1"/>
      <c r="I36" s="1"/>
      <c r="J36" s="83" t="s">
        <v>325</v>
      </c>
      <c r="K36" s="73"/>
      <c r="L36" s="73"/>
      <c r="M36" s="78">
        <f t="shared" ref="M36:N36" si="46">K36/(K$27-K$26)</f>
        <v>0</v>
      </c>
      <c r="N36" s="78">
        <f t="shared" si="46"/>
        <v>0</v>
      </c>
      <c r="O36" s="64">
        <f t="shared" ref="O36:P36" si="47">(K$26*M36)+K36</f>
        <v>0</v>
      </c>
      <c r="P36" s="64">
        <f t="shared" si="47"/>
        <v>0</v>
      </c>
    </row>
    <row r="37" spans="1:26" ht="15.75" customHeight="1" x14ac:dyDescent="0.2">
      <c r="A37" s="67" t="s">
        <v>326</v>
      </c>
      <c r="B37" s="73"/>
      <c r="C37" s="78">
        <f t="shared" si="38"/>
        <v>0</v>
      </c>
      <c r="D37" s="64">
        <f t="shared" si="39"/>
        <v>0</v>
      </c>
      <c r="E37" s="1"/>
      <c r="F37" s="1"/>
      <c r="G37" s="1"/>
      <c r="H37" s="1"/>
      <c r="I37" s="1"/>
      <c r="J37" s="60" t="s">
        <v>318</v>
      </c>
      <c r="K37" s="73"/>
      <c r="L37" s="73"/>
      <c r="M37" s="78">
        <f t="shared" ref="M37:N37" si="48">K37/(K$27-K$26)</f>
        <v>0</v>
      </c>
      <c r="N37" s="78">
        <f t="shared" si="48"/>
        <v>0</v>
      </c>
      <c r="O37" s="64">
        <f t="shared" ref="O37:P37" si="49">(K$26*M37)+K37</f>
        <v>0</v>
      </c>
      <c r="P37" s="64">
        <f t="shared" si="49"/>
        <v>0</v>
      </c>
    </row>
    <row r="38" spans="1:26" ht="15.75" customHeight="1" x14ac:dyDescent="0.2">
      <c r="A38" s="67" t="s">
        <v>327</v>
      </c>
      <c r="B38" s="73"/>
      <c r="C38" s="78">
        <f t="shared" si="38"/>
        <v>0</v>
      </c>
      <c r="D38" s="64">
        <f t="shared" si="39"/>
        <v>0</v>
      </c>
      <c r="E38" s="1"/>
      <c r="F38" s="1"/>
      <c r="G38" s="1"/>
      <c r="H38" s="1"/>
      <c r="I38" s="1"/>
      <c r="J38" s="60" t="s">
        <v>328</v>
      </c>
      <c r="K38" s="73"/>
      <c r="L38" s="73"/>
      <c r="M38" s="78">
        <f t="shared" ref="M38:N38" si="50">K38/(K$27-K$26)</f>
        <v>0</v>
      </c>
      <c r="N38" s="78">
        <f t="shared" si="50"/>
        <v>0</v>
      </c>
      <c r="O38" s="64">
        <f t="shared" ref="O38:P38" si="51">(K$26*M38)+K38</f>
        <v>0</v>
      </c>
      <c r="P38" s="64">
        <f t="shared" si="51"/>
        <v>0</v>
      </c>
    </row>
    <row r="39" spans="1:26" ht="15.75" customHeight="1" x14ac:dyDescent="0.2">
      <c r="A39" s="67" t="s">
        <v>329</v>
      </c>
      <c r="B39" s="73"/>
      <c r="C39" s="78">
        <f t="shared" si="38"/>
        <v>0</v>
      </c>
      <c r="D39" s="64">
        <f t="shared" si="39"/>
        <v>0</v>
      </c>
      <c r="E39" s="1"/>
      <c r="F39" s="1"/>
      <c r="G39" s="1"/>
      <c r="H39" s="1"/>
      <c r="I39" s="1"/>
      <c r="J39" s="60" t="s">
        <v>322</v>
      </c>
      <c r="K39" s="73"/>
      <c r="L39" s="73"/>
      <c r="M39" s="78">
        <f t="shared" ref="M39:N39" si="52">K39/(K$27-K$26)</f>
        <v>0</v>
      </c>
      <c r="N39" s="78">
        <f t="shared" si="52"/>
        <v>0</v>
      </c>
      <c r="O39" s="64">
        <f t="shared" ref="O39:P39" si="53">(K$26*M39)+K39</f>
        <v>0</v>
      </c>
      <c r="P39" s="64">
        <f t="shared" si="53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67" t="s">
        <v>330</v>
      </c>
      <c r="B40" s="73"/>
      <c r="C40" s="78">
        <f t="shared" si="38"/>
        <v>0</v>
      </c>
      <c r="D40" s="64">
        <f t="shared" si="39"/>
        <v>0</v>
      </c>
      <c r="E40" s="1"/>
      <c r="F40" s="1"/>
      <c r="G40" s="1"/>
      <c r="H40" s="1"/>
      <c r="I40" s="1"/>
      <c r="J40" s="60" t="s">
        <v>324</v>
      </c>
      <c r="K40" s="73"/>
      <c r="L40" s="73"/>
      <c r="M40" s="78">
        <f t="shared" ref="M40:N40" si="54">K40/(K$27-K$26)</f>
        <v>0</v>
      </c>
      <c r="N40" s="78">
        <f t="shared" si="54"/>
        <v>0</v>
      </c>
      <c r="O40" s="64">
        <f t="shared" ref="O40:P40" si="55">(K$26*M40)+K40</f>
        <v>0</v>
      </c>
      <c r="P40" s="64">
        <f t="shared" si="55"/>
        <v>0</v>
      </c>
    </row>
    <row r="41" spans="1:26" ht="15.75" customHeight="1" x14ac:dyDescent="0.2">
      <c r="A41" s="37" t="s">
        <v>331</v>
      </c>
      <c r="B41" s="73"/>
      <c r="C41" s="79" t="s">
        <v>332</v>
      </c>
      <c r="D41" s="64">
        <v>0</v>
      </c>
      <c r="E41" s="1"/>
      <c r="F41" s="1"/>
      <c r="G41" s="1"/>
      <c r="H41" s="1"/>
      <c r="I41" s="1"/>
      <c r="J41" s="60" t="s">
        <v>326</v>
      </c>
      <c r="K41" s="73"/>
      <c r="L41" s="73"/>
      <c r="M41" s="78">
        <f t="shared" ref="M41:N41" si="56">K41/(K$27-K$26)</f>
        <v>0</v>
      </c>
      <c r="N41" s="78">
        <f t="shared" si="56"/>
        <v>0</v>
      </c>
      <c r="O41" s="64">
        <f t="shared" ref="O41:P41" si="57">(K$26*M41)+K41</f>
        <v>0</v>
      </c>
      <c r="P41" s="64">
        <f t="shared" si="57"/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9" t="s">
        <v>302</v>
      </c>
      <c r="B42" s="22">
        <f t="shared" ref="B42:D42" si="58">SUM(B32:B41)</f>
        <v>0</v>
      </c>
      <c r="C42" s="23">
        <f t="shared" si="58"/>
        <v>0</v>
      </c>
      <c r="D42" s="20">
        <f t="shared" si="58"/>
        <v>0</v>
      </c>
      <c r="E42" s="1"/>
      <c r="F42" s="1"/>
      <c r="G42" s="1"/>
      <c r="H42" s="1"/>
      <c r="I42" s="1"/>
      <c r="J42" s="60" t="s">
        <v>327</v>
      </c>
      <c r="K42" s="73"/>
      <c r="L42" s="73"/>
      <c r="M42" s="78">
        <f t="shared" ref="M42:N42" si="59">K42/(K$27-K$26)</f>
        <v>0</v>
      </c>
      <c r="N42" s="78">
        <f t="shared" si="59"/>
        <v>0</v>
      </c>
      <c r="O42" s="64">
        <f t="shared" ref="O42:P42" si="60">(K$26*M42)+K42</f>
        <v>0</v>
      </c>
      <c r="P42" s="64">
        <f t="shared" si="60"/>
        <v>0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82" t="s">
        <v>329</v>
      </c>
      <c r="K43" s="73"/>
      <c r="L43" s="73"/>
      <c r="M43" s="78">
        <f t="shared" ref="M43:N43" si="61">K43/(K$27-K$26)</f>
        <v>0</v>
      </c>
      <c r="N43" s="78">
        <f t="shared" si="61"/>
        <v>0</v>
      </c>
      <c r="O43" s="64">
        <f t="shared" ref="O43:P43" si="62">(K$26*M43)+K43</f>
        <v>0</v>
      </c>
      <c r="P43" s="64">
        <f t="shared" si="62"/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83" t="s">
        <v>333</v>
      </c>
      <c r="K44" s="73"/>
      <c r="L44" s="73"/>
      <c r="M44" s="78">
        <f t="shared" ref="M44:N44" si="63">K44/(K$27-K$26)</f>
        <v>0</v>
      </c>
      <c r="N44" s="78">
        <f t="shared" si="63"/>
        <v>0</v>
      </c>
      <c r="O44" s="64">
        <f t="shared" ref="O44:P44" si="64">(K$26*M44)+K44</f>
        <v>0</v>
      </c>
      <c r="P44" s="64">
        <f t="shared" si="64"/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83" t="s">
        <v>334</v>
      </c>
      <c r="K45" s="73"/>
      <c r="L45" s="73"/>
      <c r="M45" s="78">
        <f t="shared" ref="M45:N45" si="65">K45/(K$27-K$26)</f>
        <v>0</v>
      </c>
      <c r="N45" s="78">
        <f t="shared" si="65"/>
        <v>0</v>
      </c>
      <c r="O45" s="64">
        <f t="shared" ref="O45:P45" si="66">(K$26*M45)+K45</f>
        <v>0</v>
      </c>
      <c r="P45" s="64">
        <f t="shared" si="66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83" t="s">
        <v>335</v>
      </c>
      <c r="K46" s="73"/>
      <c r="L46" s="73"/>
      <c r="M46" s="78">
        <f t="shared" ref="M46:N46" si="67">K46/(K$27-K$26)</f>
        <v>0</v>
      </c>
      <c r="N46" s="78">
        <f t="shared" si="67"/>
        <v>0</v>
      </c>
      <c r="O46" s="64">
        <f t="shared" ref="O46:P46" si="68">(K$26*M46)+K46</f>
        <v>0</v>
      </c>
      <c r="P46" s="64">
        <f t="shared" si="68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83" t="s">
        <v>336</v>
      </c>
      <c r="K47" s="73"/>
      <c r="L47" s="73"/>
      <c r="M47" s="78">
        <f t="shared" ref="M47:N47" si="69">K47/(K$27-K$26)</f>
        <v>0</v>
      </c>
      <c r="N47" s="78">
        <f t="shared" si="69"/>
        <v>0</v>
      </c>
      <c r="O47" s="64">
        <f t="shared" ref="O47:P47" si="70">(K$26*M47)+K47</f>
        <v>0</v>
      </c>
      <c r="P47" s="64">
        <f t="shared" si="70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83" t="s">
        <v>337</v>
      </c>
      <c r="K48" s="73"/>
      <c r="L48" s="73"/>
      <c r="M48" s="78">
        <f t="shared" ref="M48:N48" si="71">K48/(K$27-K$26)</f>
        <v>0</v>
      </c>
      <c r="N48" s="78">
        <f t="shared" si="71"/>
        <v>0</v>
      </c>
      <c r="O48" s="64">
        <f t="shared" ref="O48:P48" si="72">(K$26*M48)+K48</f>
        <v>0</v>
      </c>
      <c r="P48" s="64">
        <f t="shared" si="72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83" t="s">
        <v>301</v>
      </c>
      <c r="K49" s="73"/>
      <c r="L49" s="73"/>
      <c r="M49" s="78">
        <f t="shared" ref="M49:N49" si="73">K49/(K$27-K$26)</f>
        <v>0</v>
      </c>
      <c r="N49" s="78">
        <f t="shared" si="73"/>
        <v>0</v>
      </c>
      <c r="O49" s="64">
        <f t="shared" ref="O49:P49" si="74">(K$26*M49)+K49</f>
        <v>0</v>
      </c>
      <c r="P49" s="64">
        <f t="shared" si="74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H50" s="1"/>
      <c r="I50" s="1"/>
      <c r="J50" s="84" t="s">
        <v>331</v>
      </c>
      <c r="K50" s="73"/>
      <c r="L50" s="73"/>
      <c r="M50" s="85" t="s">
        <v>332</v>
      </c>
      <c r="N50" s="85" t="s">
        <v>332</v>
      </c>
      <c r="O50" s="64">
        <v>0</v>
      </c>
      <c r="P50" s="64">
        <v>0</v>
      </c>
    </row>
    <row r="51" spans="1:26" ht="15.75" customHeight="1" x14ac:dyDescent="0.2">
      <c r="H51" s="1"/>
      <c r="I51" s="1"/>
      <c r="J51" s="68" t="s">
        <v>302</v>
      </c>
      <c r="K51" s="75">
        <f t="shared" ref="K51:P51" si="75">SUM(K33:K50)</f>
        <v>0</v>
      </c>
      <c r="L51" s="75">
        <f t="shared" si="75"/>
        <v>0</v>
      </c>
      <c r="M51" s="86">
        <f t="shared" si="75"/>
        <v>0</v>
      </c>
      <c r="N51" s="86">
        <f t="shared" si="75"/>
        <v>0</v>
      </c>
      <c r="O51" s="69">
        <f t="shared" si="75"/>
        <v>0</v>
      </c>
      <c r="P51" s="69">
        <f t="shared" si="75"/>
        <v>0</v>
      </c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15"/>
    <row r="58" spans="1:26" ht="15.75" customHeight="1" x14ac:dyDescent="0.15"/>
    <row r="59" spans="1:26" ht="15.75" customHeight="1" x14ac:dyDescent="0.15"/>
    <row r="60" spans="1:26" ht="15.75" customHeight="1" x14ac:dyDescent="0.2">
      <c r="H60" s="1"/>
      <c r="I60" s="1"/>
      <c r="J60" s="1"/>
      <c r="K60" s="1"/>
      <c r="L60" s="1"/>
      <c r="M60" s="1"/>
      <c r="N60" s="1"/>
      <c r="O60" s="1"/>
      <c r="P60" s="1"/>
    </row>
    <row r="61" spans="1:26" ht="15.75" customHeight="1" x14ac:dyDescent="0.15"/>
    <row r="62" spans="1:26" ht="30.75" customHeight="1" x14ac:dyDescent="0.2">
      <c r="H62" s="1"/>
      <c r="I62" s="1"/>
      <c r="J62" s="1"/>
      <c r="K62" s="1"/>
      <c r="L62" s="1"/>
      <c r="M62" s="1"/>
      <c r="N62" s="1"/>
      <c r="O62" s="1"/>
      <c r="P62" s="1"/>
    </row>
    <row r="63" spans="1:26" ht="15.75" customHeight="1" x14ac:dyDescent="0.15"/>
    <row r="64" spans="1:26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2">
    <mergeCell ref="A5:H5"/>
    <mergeCell ref="J5:S5"/>
    <mergeCell ref="K7:L7"/>
    <mergeCell ref="M7:N7"/>
    <mergeCell ref="O7:P7"/>
    <mergeCell ref="J7:J8"/>
    <mergeCell ref="J31:J32"/>
    <mergeCell ref="K31:L31"/>
    <mergeCell ref="M31:N31"/>
    <mergeCell ref="O31:P31"/>
    <mergeCell ref="A29:H29"/>
    <mergeCell ref="J29:S29"/>
  </mergeCell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6 U t U 6 i 9 l 0 a k A A A A 9 Q A A A B I A H A B D b 2 5 m a W c v U G F j a 2 F n Z S 5 4 b W w g o h g A K K A U A A A A A A A A A A A A A A A A A A A A A A A A A A A A h Y 9 B D o I w F E S v Q r q n L d U Y J J + S 6 F Y S o 4 l x 2 0 C F R i i E F s v d X H g k r y B G U X c u 5 8 1 b z N y v N 0 i G u v I u s j O q 0 T E K M E W e 1 F m T K 1 3 E q L c n P 0 Q J h 6 3 I z q K Q 3 i h r E w 0 m j 1 F p b R s R 4 p z D b o a b r i C M 0 o A c 0 8 0 + K 2 U t 0 E d W / 2 V f a W O F z i T i c H i N 4 Q w v F z i c M 0 y B T A x S p b 8 9 G + c + 2 x 8 I 6 7 6 y f S d 5 a / 3 V D s g U g b w v 8 A d Q S w M E F A A C A A g A Y 6 U t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O l L V M o i k e 4 D g A A A B E A A A A T A B w A R m 9 y b X V s Y X M v U 2 V j d G l v b j E u b S C i G A A o o B Q A A A A A A A A A A A A A A A A A A A A A A A A A A A A r T k 0 u y c z P U w i G 0 I b W A F B L A Q I t A B Q A A g A I A G O l L V O o v Z d G p A A A A P U A A A A S A A A A A A A A A A A A A A A A A A A A A A B D b 2 5 m a W c v U G F j a 2 F n Z S 5 4 b W x Q S w E C L Q A U A A I A C A B j p S 1 T D 8 r p q 6 Q A A A D p A A A A E w A A A A A A A A A A A A A A A A D w A A A A W 0 N v b n R l b n R f V H l w Z X N d L n h t b F B L A Q I t A B Q A A g A I A G O l L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5 4 l B Y k 8 c U Q J t 4 T w b L 8 s z m A A A A A A I A A A A A A B B m A A A A A Q A A I A A A A B 3 s 4 O O Z e + I B E F 1 C I F Y V o s a 2 n R N b B B 8 h Q o C g l 0 W 6 K g w 5 A A A A A A 6 A A A A A A g A A I A A A A G B b 1 k 1 j d j z 2 A w z 5 j 2 1 J O q i h Z s t 8 n B m m U w E k F B R 9 G p q W U A A A A L R Y L c 4 Z 8 b n A i 0 5 + 7 G 9 E B E e 7 Z q q C M g a T u V X 3 J k l t 3 m Z y K X f G o b 8 N X C c 7 f D t m M Z 7 7 T I d P n l b a J Z l a F G R F 0 b a t H C N G 7 f p i s h k M x w C 7 D D T e g 2 l a Q A A A A H H R / Z l 9 N R D 8 J G R W A T a d Z m J b B Q f g 3 d p n C G a 2 C 3 s 3 d f k Y V i U u r K 5 k 9 z t H i l N 0 u g W s U U I r I a Y k 2 N s G h T k W / 8 4 f M 1 w = < / D a t a M a s h u p > 
</file>

<file path=customXml/itemProps1.xml><?xml version="1.0" encoding="utf-8"?>
<ds:datastoreItem xmlns:ds="http://schemas.openxmlformats.org/officeDocument/2006/customXml" ds:itemID="{9D8C9C8C-8C06-4661-A18D-7217024137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28</vt:i4>
      </vt:variant>
    </vt:vector>
  </HeadingPairs>
  <TitlesOfParts>
    <vt:vector size="28" baseType="lpstr">
      <vt:lpstr>Indíce</vt:lpstr>
      <vt:lpstr>Aba.Lista.Nascimento</vt:lpstr>
      <vt:lpstr>Aba.Lista.Morte</vt:lpstr>
      <vt:lpstr>Aba.Lista.Casam.</vt:lpstr>
      <vt:lpstr>Aba.Lista.Divorc.</vt:lpstr>
      <vt:lpstr>Indic.Resumid.</vt:lpstr>
      <vt:lpstr>F3.1</vt:lpstr>
      <vt:lpstr>T3.10</vt:lpstr>
      <vt:lpstr>T3.11</vt:lpstr>
      <vt:lpstr>F4.1</vt:lpstr>
      <vt:lpstr>F4.2</vt:lpstr>
      <vt:lpstr>F4.3</vt:lpstr>
      <vt:lpstr>F4.4</vt:lpstr>
      <vt:lpstr>F4.5</vt:lpstr>
      <vt:lpstr>F5.1</vt:lpstr>
      <vt:lpstr>F5.2</vt:lpstr>
      <vt:lpstr>F5.3</vt:lpstr>
      <vt:lpstr>F5.4</vt:lpstr>
      <vt:lpstr>F5.5</vt:lpstr>
      <vt:lpstr>Idade Padrão</vt:lpstr>
      <vt:lpstr>F6.1</vt:lpstr>
      <vt:lpstr>F6.2</vt:lpstr>
      <vt:lpstr>F7.1</vt:lpstr>
      <vt:lpstr>F7.2</vt:lpstr>
      <vt:lpstr>F7.3</vt:lpstr>
      <vt:lpstr>F7.4</vt:lpstr>
      <vt:lpstr>F7.5</vt:lpstr>
      <vt:lpstr>F7.6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Richards</dc:creator>
  <cp:lastModifiedBy>Microsoft Office User</cp:lastModifiedBy>
  <dcterms:created xsi:type="dcterms:W3CDTF">2019-12-09T01:43:46Z</dcterms:created>
  <dcterms:modified xsi:type="dcterms:W3CDTF">2021-11-16T21:17:06Z</dcterms:modified>
</cp:coreProperties>
</file>